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s3200d40e\region3\れじおん送付用資料一式\"/>
    </mc:Choice>
  </mc:AlternateContent>
  <xr:revisionPtr revIDLastSave="0" documentId="13_ncr:1_{1769C325-0BC1-4F48-BEC9-E5C3C5DBBC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北和申込書" sheetId="10" r:id="rId1"/>
    <sheet name="ABCエリア" sheetId="2" r:id="rId2"/>
    <sheet name="DEエリア" sheetId="3" r:id="rId3"/>
    <sheet name="FGエリア" sheetId="1" r:id="rId4"/>
    <sheet name="HIエリア" sheetId="9" r:id="rId5"/>
    <sheet name="データ" sheetId="8" state="hidden" r:id="rId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7" i="9" l="1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K35" i="9"/>
  <c r="D27" i="10"/>
  <c r="E3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2" i="2"/>
  <c r="E33" i="2"/>
  <c r="E34" i="2"/>
  <c r="E35" i="2"/>
  <c r="E36" i="2"/>
  <c r="E37" i="2"/>
  <c r="E38" i="2"/>
  <c r="E39" i="2"/>
  <c r="E40" i="2"/>
  <c r="E41" i="2"/>
  <c r="K52" i="2"/>
  <c r="D20" i="10"/>
  <c r="C20" i="10"/>
  <c r="C21" i="10"/>
  <c r="C22" i="10"/>
  <c r="C23" i="10"/>
  <c r="C24" i="10"/>
  <c r="C25" i="10"/>
  <c r="C26" i="10"/>
  <c r="C27" i="10"/>
  <c r="C28" i="10"/>
  <c r="C29" i="10"/>
  <c r="I37" i="9"/>
  <c r="I36" i="9"/>
  <c r="I35" i="9"/>
  <c r="I56" i="1"/>
  <c r="I55" i="1"/>
  <c r="I55" i="3"/>
  <c r="I54" i="3"/>
  <c r="I53" i="3"/>
  <c r="I57" i="1"/>
  <c r="I56" i="2"/>
  <c r="I55" i="2"/>
  <c r="I54" i="2"/>
  <c r="I53" i="2"/>
  <c r="I52" i="2"/>
  <c r="I43" i="2"/>
  <c r="I31" i="9"/>
  <c r="I30" i="9"/>
  <c r="K29" i="9"/>
  <c r="I29" i="9"/>
  <c r="I28" i="9"/>
  <c r="I27" i="9"/>
  <c r="I26" i="9"/>
  <c r="I51" i="1"/>
  <c r="I50" i="1"/>
  <c r="K49" i="1"/>
  <c r="I49" i="1"/>
  <c r="I48" i="1"/>
  <c r="I47" i="1"/>
  <c r="I46" i="1"/>
  <c r="I49" i="3"/>
  <c r="I48" i="3"/>
  <c r="K47" i="3"/>
  <c r="I47" i="3"/>
  <c r="I46" i="3"/>
  <c r="I45" i="3"/>
  <c r="I44" i="3"/>
  <c r="K2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7" i="3"/>
  <c r="K28" i="3"/>
  <c r="K29" i="3"/>
  <c r="K30" i="3"/>
  <c r="K31" i="3"/>
  <c r="K32" i="3"/>
  <c r="K33" i="3"/>
  <c r="K54" i="3"/>
  <c r="E32" i="3"/>
  <c r="E26" i="3"/>
  <c r="E24" i="3"/>
  <c r="E25" i="3"/>
  <c r="E27" i="3"/>
  <c r="E28" i="3"/>
  <c r="E29" i="3"/>
  <c r="E30" i="3"/>
  <c r="E31" i="3"/>
  <c r="E33" i="3"/>
  <c r="E34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35" i="3"/>
  <c r="E36" i="3"/>
  <c r="E37" i="3"/>
  <c r="E38" i="3"/>
  <c r="K53" i="3"/>
  <c r="D23" i="10"/>
  <c r="D24" i="10"/>
  <c r="K11" i="2"/>
  <c r="K19" i="2"/>
  <c r="K20" i="2"/>
  <c r="K21" i="2"/>
  <c r="K22" i="2"/>
  <c r="K23" i="2"/>
  <c r="K9" i="2"/>
  <c r="K10" i="2"/>
  <c r="K12" i="2"/>
  <c r="K13" i="2"/>
  <c r="K14" i="2"/>
  <c r="K15" i="2"/>
  <c r="K16" i="2"/>
  <c r="K17" i="2"/>
  <c r="K18" i="2"/>
  <c r="K24" i="2"/>
  <c r="K25" i="2"/>
  <c r="K26" i="2"/>
  <c r="K7" i="2"/>
  <c r="K8" i="2"/>
  <c r="K27" i="2"/>
  <c r="K30" i="2"/>
  <c r="K53" i="2"/>
  <c r="D21" i="10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K55" i="1"/>
  <c r="D25" i="10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56" i="1"/>
  <c r="D26" i="10"/>
  <c r="K7" i="9"/>
  <c r="K9" i="9"/>
  <c r="K10" i="9"/>
  <c r="K11" i="9"/>
  <c r="K8" i="9"/>
  <c r="K12" i="9"/>
  <c r="K13" i="9"/>
  <c r="K14" i="9"/>
  <c r="K36" i="9"/>
  <c r="D28" i="10"/>
  <c r="E44" i="2"/>
  <c r="E46" i="2"/>
  <c r="E47" i="2"/>
  <c r="E48" i="2"/>
  <c r="E49" i="2"/>
  <c r="E50" i="2"/>
  <c r="E45" i="2"/>
  <c r="E51" i="2"/>
  <c r="E52" i="2"/>
  <c r="E53" i="2"/>
  <c r="E54" i="2"/>
  <c r="K54" i="2"/>
  <c r="D22" i="10"/>
  <c r="D29" i="10"/>
  <c r="I48" i="2"/>
  <c r="I47" i="2"/>
  <c r="K46" i="2"/>
  <c r="I46" i="2"/>
  <c r="I45" i="2"/>
  <c r="I44" i="2"/>
  <c r="K55" i="2"/>
  <c r="K55" i="3"/>
  <c r="K57" i="1"/>
  <c r="K37" i="9"/>
  <c r="K56" i="2"/>
  <c r="C41" i="2"/>
  <c r="I30" i="2"/>
  <c r="C54" i="2"/>
  <c r="C38" i="3"/>
  <c r="I33" i="3"/>
  <c r="C53" i="1"/>
  <c r="I35" i="1"/>
  <c r="C33" i="9"/>
  <c r="I14" i="9"/>
  <c r="K56" i="3"/>
  <c r="I56" i="3"/>
  <c r="K58" i="1"/>
  <c r="I58" i="1"/>
  <c r="K38" i="9"/>
  <c r="I38" i="9"/>
</calcChain>
</file>

<file path=xl/sharedStrings.xml><?xml version="1.0" encoding="utf-8"?>
<sst xmlns="http://schemas.openxmlformats.org/spreadsheetml/2006/main" count="667" uniqueCount="587">
  <si>
    <t>あすか野南２丁目</t>
  </si>
  <si>
    <t>新生駒台</t>
  </si>
  <si>
    <t>生駒台北</t>
  </si>
  <si>
    <t>生駒台南</t>
  </si>
  <si>
    <t>D-2</t>
  </si>
  <si>
    <t>D-3</t>
  </si>
  <si>
    <t>D-4</t>
  </si>
  <si>
    <t>D-5</t>
  </si>
  <si>
    <t>D-6</t>
  </si>
  <si>
    <t>D-7</t>
  </si>
  <si>
    <t>D-9</t>
  </si>
  <si>
    <t>D-10</t>
  </si>
  <si>
    <t>D-11</t>
  </si>
  <si>
    <t>D-12</t>
  </si>
  <si>
    <t>D-13</t>
  </si>
  <si>
    <t>D-14</t>
  </si>
  <si>
    <t>D-15</t>
  </si>
  <si>
    <t>D-16</t>
  </si>
  <si>
    <t>Ｈ-27</t>
    <phoneticPr fontId="1"/>
  </si>
  <si>
    <t>城山台9・10･13丁目</t>
    <rPh sb="0" eb="3">
      <t>シロヤマダイ</t>
    </rPh>
    <rPh sb="10" eb="12">
      <t>チョウメ</t>
    </rPh>
    <phoneticPr fontId="1"/>
  </si>
  <si>
    <t>城山台1･5･6･7･11丁目</t>
    <rPh sb="0" eb="3">
      <t>シロヤマダイ</t>
    </rPh>
    <rPh sb="13" eb="15">
      <t>チョウメ</t>
    </rPh>
    <phoneticPr fontId="1"/>
  </si>
  <si>
    <t>F-47</t>
    <phoneticPr fontId="1"/>
  </si>
  <si>
    <t>ひかりが丘</t>
    <rPh sb="4" eb="5">
      <t>オカ</t>
    </rPh>
    <phoneticPr fontId="1"/>
  </si>
  <si>
    <t>Ｈ-27　城山台　400部を追加しました</t>
    <rPh sb="5" eb="8">
      <t>シロヤマダイ</t>
    </rPh>
    <rPh sb="12" eb="13">
      <t>ブ</t>
    </rPh>
    <rPh sb="14" eb="16">
      <t>ツイカ</t>
    </rPh>
    <phoneticPr fontId="1"/>
  </si>
  <si>
    <t>Ｆ-47　ひかりが丘　580部を追加しました</t>
    <rPh sb="9" eb="10">
      <t>オカ</t>
    </rPh>
    <rPh sb="14" eb="15">
      <t>ブ</t>
    </rPh>
    <rPh sb="16" eb="18">
      <t>ツイカ</t>
    </rPh>
    <phoneticPr fontId="1"/>
  </si>
  <si>
    <t>Ｇ-22　小泉町　２８００部に訂正しました</t>
    <rPh sb="5" eb="7">
      <t>コイズミ</t>
    </rPh>
    <rPh sb="7" eb="8">
      <t>チョウ</t>
    </rPh>
    <rPh sb="13" eb="14">
      <t>ブ</t>
    </rPh>
    <rPh sb="15" eb="17">
      <t>テイセイ</t>
    </rPh>
    <phoneticPr fontId="1"/>
  </si>
  <si>
    <t>澤田　称子</t>
    <rPh sb="0" eb="2">
      <t>サワダ</t>
    </rPh>
    <rPh sb="3" eb="4">
      <t>ショウ</t>
    </rPh>
    <rPh sb="4" eb="5">
      <t>コ</t>
    </rPh>
    <phoneticPr fontId="1"/>
  </si>
  <si>
    <t>B-22　削除</t>
    <rPh sb="5" eb="7">
      <t>サクジョ</t>
    </rPh>
    <phoneticPr fontId="1"/>
  </si>
  <si>
    <t>B-23　削除</t>
    <rPh sb="5" eb="7">
      <t>サクジョ</t>
    </rPh>
    <phoneticPr fontId="1"/>
  </si>
  <si>
    <t>C-9</t>
  </si>
  <si>
    <t>C-10</t>
  </si>
  <si>
    <t>左京１・２丁目</t>
  </si>
  <si>
    <t>左京３・４丁目</t>
  </si>
  <si>
    <t>朱雀５丁目</t>
  </si>
  <si>
    <t>朱雀３・４丁目</t>
  </si>
  <si>
    <t>右京１・２丁目</t>
  </si>
  <si>
    <t>F-44</t>
    <phoneticPr fontId="1"/>
  </si>
  <si>
    <t>F-45</t>
    <phoneticPr fontId="1"/>
  </si>
  <si>
    <t>翠光台　壱分の一部</t>
    <rPh sb="0" eb="2">
      <t>スイコウ</t>
    </rPh>
    <rPh sb="2" eb="3">
      <t>ダイ</t>
    </rPh>
    <rPh sb="4" eb="6">
      <t>イチブ</t>
    </rPh>
    <rPh sb="7" eb="9">
      <t>イチブ</t>
    </rPh>
    <phoneticPr fontId="1"/>
  </si>
  <si>
    <t>南山手台</t>
    <rPh sb="0" eb="1">
      <t>ミナミ</t>
    </rPh>
    <rPh sb="1" eb="3">
      <t>ヤマテ</t>
    </rPh>
    <rPh sb="3" eb="4">
      <t>ダイ</t>
    </rPh>
    <phoneticPr fontId="1"/>
  </si>
  <si>
    <t>帝塚山中町</t>
    <rPh sb="0" eb="3">
      <t>テヅカヤマ</t>
    </rPh>
    <rPh sb="3" eb="5">
      <t>ナカマチ</t>
    </rPh>
    <phoneticPr fontId="1"/>
  </si>
  <si>
    <t>野垣内町 西野垣内町</t>
    <phoneticPr fontId="1"/>
  </si>
  <si>
    <t>疋田町１～３丁目東部</t>
    <phoneticPr fontId="1"/>
  </si>
  <si>
    <t>疋田町４・５丁目西部</t>
    <phoneticPr fontId="1"/>
  </si>
  <si>
    <t>あやめ池南２～４丁目</t>
    <phoneticPr fontId="1"/>
  </si>
  <si>
    <t>東登美ヶ丘１～２丁目</t>
    <phoneticPr fontId="1"/>
  </si>
  <si>
    <t>北登美ヶ丘</t>
    <phoneticPr fontId="1"/>
  </si>
  <si>
    <t>二名１～5丁目（２丁目除く）</t>
    <rPh sb="9" eb="11">
      <t>チョウメ</t>
    </rPh>
    <rPh sb="11" eb="12">
      <t>ノゾ</t>
    </rPh>
    <phoneticPr fontId="1"/>
  </si>
  <si>
    <t>萩の台１～４丁目</t>
    <rPh sb="0" eb="1">
      <t>ハギ</t>
    </rPh>
    <rPh sb="2" eb="3">
      <t>ダイ</t>
    </rPh>
    <rPh sb="6" eb="8">
      <t>チョウメ</t>
    </rPh>
    <phoneticPr fontId="1"/>
  </si>
  <si>
    <t>緑が丘</t>
    <rPh sb="0" eb="1">
      <t>ミドリ</t>
    </rPh>
    <rPh sb="2" eb="3">
      <t>オカ</t>
    </rPh>
    <phoneticPr fontId="1"/>
  </si>
  <si>
    <t>壱分町西側</t>
    <rPh sb="0" eb="2">
      <t>イチブ</t>
    </rPh>
    <rPh sb="2" eb="3">
      <t>チョウ</t>
    </rPh>
    <rPh sb="3" eb="5">
      <t>ニシガワ</t>
    </rPh>
    <phoneticPr fontId="1"/>
  </si>
  <si>
    <t>F-41</t>
    <phoneticPr fontId="1"/>
  </si>
  <si>
    <t>F-42</t>
    <phoneticPr fontId="1"/>
  </si>
  <si>
    <t>F-43</t>
    <phoneticPr fontId="1"/>
  </si>
  <si>
    <t>令和3年6月26日号</t>
    <rPh sb="5" eb="6">
      <t>ガツ</t>
    </rPh>
    <rPh sb="8" eb="9">
      <t>ニチ</t>
    </rPh>
    <rPh sb="9" eb="10">
      <t>ゴウ</t>
    </rPh>
    <phoneticPr fontId="1"/>
  </si>
  <si>
    <t>令和3年7月10日号</t>
    <rPh sb="5" eb="6">
      <t>ガツ</t>
    </rPh>
    <rPh sb="8" eb="9">
      <t>ニチ</t>
    </rPh>
    <rPh sb="9" eb="10">
      <t>ゴウ</t>
    </rPh>
    <phoneticPr fontId="1"/>
  </si>
  <si>
    <t>令和3年7月24日号</t>
    <rPh sb="5" eb="6">
      <t>ガツ</t>
    </rPh>
    <rPh sb="8" eb="9">
      <t>ニチ</t>
    </rPh>
    <rPh sb="9" eb="10">
      <t>ゴウ</t>
    </rPh>
    <phoneticPr fontId="1"/>
  </si>
  <si>
    <t>令和3年8月28日号</t>
    <rPh sb="5" eb="6">
      <t>ガツ</t>
    </rPh>
    <rPh sb="8" eb="9">
      <t>ニチ</t>
    </rPh>
    <rPh sb="9" eb="10">
      <t>ゴウ</t>
    </rPh>
    <phoneticPr fontId="1"/>
  </si>
  <si>
    <t>令和3年9月11日号</t>
    <rPh sb="5" eb="6">
      <t>ガツ</t>
    </rPh>
    <rPh sb="8" eb="9">
      <t>ニチ</t>
    </rPh>
    <rPh sb="9" eb="10">
      <t>ゴウ</t>
    </rPh>
    <phoneticPr fontId="1"/>
  </si>
  <si>
    <t>令和3年9月25日号</t>
    <rPh sb="5" eb="6">
      <t>ガツ</t>
    </rPh>
    <rPh sb="8" eb="9">
      <t>ニチ</t>
    </rPh>
    <rPh sb="9" eb="10">
      <t>ゴウ</t>
    </rPh>
    <phoneticPr fontId="1"/>
  </si>
  <si>
    <t>令和3年10月9日号</t>
    <rPh sb="6" eb="7">
      <t>ガツ</t>
    </rPh>
    <rPh sb="8" eb="9">
      <t>ニチ</t>
    </rPh>
    <rPh sb="9" eb="10">
      <t>ゴウ</t>
    </rPh>
    <phoneticPr fontId="1"/>
  </si>
  <si>
    <t>令和3年10月23日号</t>
    <rPh sb="6" eb="7">
      <t>ガツ</t>
    </rPh>
    <rPh sb="9" eb="10">
      <t>ニチ</t>
    </rPh>
    <rPh sb="10" eb="11">
      <t>ゴウ</t>
    </rPh>
    <phoneticPr fontId="1"/>
  </si>
  <si>
    <t>令和3年11月13日号</t>
    <rPh sb="6" eb="7">
      <t>ガツ</t>
    </rPh>
    <rPh sb="9" eb="10">
      <t>ニチ</t>
    </rPh>
    <rPh sb="10" eb="11">
      <t>ゴウ</t>
    </rPh>
    <phoneticPr fontId="1"/>
  </si>
  <si>
    <t>令和3年11月27日号</t>
    <rPh sb="6" eb="7">
      <t>ガツ</t>
    </rPh>
    <rPh sb="9" eb="10">
      <t>ニチ</t>
    </rPh>
    <rPh sb="10" eb="11">
      <t>ゴウ</t>
    </rPh>
    <phoneticPr fontId="1"/>
  </si>
  <si>
    <t>令和3年12月11日号</t>
    <rPh sb="6" eb="7">
      <t>ガツ</t>
    </rPh>
    <rPh sb="9" eb="10">
      <t>ニチ</t>
    </rPh>
    <rPh sb="10" eb="11">
      <t>ゴウ</t>
    </rPh>
    <phoneticPr fontId="1"/>
  </si>
  <si>
    <t>Ｇ-22-ab</t>
    <phoneticPr fontId="1"/>
  </si>
  <si>
    <t>Ｇ-22-cd</t>
    <phoneticPr fontId="1"/>
  </si>
  <si>
    <t>小泉町 北部</t>
    <rPh sb="4" eb="6">
      <t>ホクブ</t>
    </rPh>
    <phoneticPr fontId="1"/>
  </si>
  <si>
    <t>小泉町 南部</t>
    <rPh sb="4" eb="6">
      <t>ナンブ</t>
    </rPh>
    <phoneticPr fontId="1"/>
  </si>
  <si>
    <t>G-22-abとG-22-cd、各1400部ずつ</t>
    <rPh sb="16" eb="17">
      <t>カク</t>
    </rPh>
    <rPh sb="21" eb="22">
      <t>ブ</t>
    </rPh>
    <phoneticPr fontId="1"/>
  </si>
  <si>
    <t>A-28　600部へ</t>
    <rPh sb="8" eb="9">
      <t>ブ</t>
    </rPh>
    <phoneticPr fontId="1"/>
  </si>
  <si>
    <t>相楽</t>
    <rPh sb="0" eb="1">
      <t>ソウ</t>
    </rPh>
    <rPh sb="1" eb="2">
      <t>ラク</t>
    </rPh>
    <phoneticPr fontId="1"/>
  </si>
  <si>
    <t>鶴舞西町　鶴舞東町</t>
    <rPh sb="0" eb="2">
      <t>ツルマイ</t>
    </rPh>
    <rPh sb="2" eb="3">
      <t>ニシ</t>
    </rPh>
    <rPh sb="3" eb="4">
      <t>マチ</t>
    </rPh>
    <rPh sb="5" eb="7">
      <t>ツルマイ</t>
    </rPh>
    <rPh sb="7" eb="8">
      <t>ヒガシ</t>
    </rPh>
    <rPh sb="8" eb="9">
      <t>マチ</t>
    </rPh>
    <phoneticPr fontId="1"/>
  </si>
  <si>
    <t>北和(A～I)合計</t>
    <rPh sb="0" eb="2">
      <t>ホクワ</t>
    </rPh>
    <rPh sb="7" eb="9">
      <t>ゴウケイ</t>
    </rPh>
    <phoneticPr fontId="1"/>
  </si>
  <si>
    <t>壱分町東側</t>
    <rPh sb="0" eb="2">
      <t>イチブ</t>
    </rPh>
    <rPh sb="2" eb="3">
      <t>チョウ</t>
    </rPh>
    <rPh sb="3" eb="5">
      <t>ヒガシガワ</t>
    </rPh>
    <phoneticPr fontId="1"/>
  </si>
  <si>
    <t>有里町</t>
    <rPh sb="0" eb="1">
      <t>ユウ</t>
    </rPh>
    <rPh sb="1" eb="2">
      <t>サト</t>
    </rPh>
    <rPh sb="2" eb="3">
      <t>チョウ</t>
    </rPh>
    <phoneticPr fontId="1"/>
  </si>
  <si>
    <t>青山台</t>
    <rPh sb="0" eb="2">
      <t>アオヤマ</t>
    </rPh>
    <rPh sb="2" eb="3">
      <t>ダイ</t>
    </rPh>
    <phoneticPr fontId="1"/>
  </si>
  <si>
    <t>小瀬町</t>
    <rPh sb="0" eb="2">
      <t>オゼ</t>
    </rPh>
    <rPh sb="2" eb="3">
      <t>チョウ</t>
    </rPh>
    <phoneticPr fontId="1"/>
  </si>
  <si>
    <r>
      <t>I-</t>
    </r>
    <r>
      <rPr>
        <sz val="9"/>
        <rFont val="ＭＳ Ｐゴシック"/>
        <family val="3"/>
        <charset val="128"/>
      </rPr>
      <t>6a</t>
    </r>
    <phoneticPr fontId="1"/>
  </si>
  <si>
    <r>
      <t>I-6</t>
    </r>
    <r>
      <rPr>
        <sz val="9"/>
        <rFont val="ＭＳ Ｐゴシック"/>
        <family val="3"/>
        <charset val="128"/>
      </rPr>
      <t>b</t>
    </r>
    <phoneticPr fontId="1"/>
  </si>
  <si>
    <r>
      <t>精華台</t>
    </r>
    <r>
      <rPr>
        <sz val="8"/>
        <rFont val="ＭＳ Ｐゴシック"/>
        <family val="3"/>
        <charset val="128"/>
      </rPr>
      <t>1</t>
    </r>
    <r>
      <rPr>
        <sz val="8"/>
        <rFont val="ＭＳ Ｐゴシック"/>
        <family val="3"/>
        <charset val="128"/>
        <scheme val="minor"/>
      </rPr>
      <t>～３丁目</t>
    </r>
    <phoneticPr fontId="1"/>
  </si>
  <si>
    <r>
      <t>精華台４</t>
    </r>
    <r>
      <rPr>
        <sz val="8"/>
        <rFont val="ＭＳ Ｐゴシック"/>
        <family val="3"/>
        <charset val="128"/>
      </rPr>
      <t>・５</t>
    </r>
    <r>
      <rPr>
        <sz val="8"/>
        <rFont val="ＭＳ Ｐゴシック"/>
        <family val="3"/>
        <charset val="128"/>
        <scheme val="minor"/>
      </rPr>
      <t>丁目</t>
    </r>
    <phoneticPr fontId="1"/>
  </si>
  <si>
    <t>※　配布部数にご指定がありましたら備考欄にご記入下さい。　　　　　　</t>
    <rPh sb="2" eb="4">
      <t>ハイフ</t>
    </rPh>
    <rPh sb="4" eb="6">
      <t>ブスウ</t>
    </rPh>
    <rPh sb="8" eb="10">
      <t>シテイ</t>
    </rPh>
    <rPh sb="17" eb="19">
      <t>ビコウ</t>
    </rPh>
    <rPh sb="19" eb="20">
      <t>ラン</t>
    </rPh>
    <rPh sb="22" eb="24">
      <t>キニュウ</t>
    </rPh>
    <rPh sb="24" eb="25">
      <t>クダ</t>
    </rPh>
    <phoneticPr fontId="1"/>
  </si>
  <si>
    <t>　</t>
    <phoneticPr fontId="1"/>
  </si>
  <si>
    <t>れじおんポスティングエリア別部数表（生駒市・大和郡山市エリア）</t>
    <rPh sb="18" eb="21">
      <t>イコマシ</t>
    </rPh>
    <rPh sb="22" eb="26">
      <t>ヤマトコオリヤマ</t>
    </rPh>
    <rPh sb="26" eb="27">
      <t>シ</t>
    </rPh>
    <phoneticPr fontId="1"/>
  </si>
  <si>
    <r>
      <t>※　ご希望の配布エリアに</t>
    </r>
    <r>
      <rPr>
        <b/>
        <u/>
        <sz val="9"/>
        <rFont val="ＭＳ Ｐゴシック"/>
        <family val="3"/>
        <charset val="128"/>
        <scheme val="minor"/>
      </rPr>
      <t>英数字の１</t>
    </r>
    <r>
      <rPr>
        <b/>
        <sz val="9"/>
        <rFont val="ＭＳ Ｐゴシック"/>
        <family val="3"/>
        <charset val="128"/>
        <scheme val="minor"/>
      </rPr>
      <t>をチェック欄（太線枠）に入力して下さい。　同数の配布部数が反映されます。　　　　　　　</t>
    </r>
    <rPh sb="3" eb="5">
      <t>キボウ</t>
    </rPh>
    <rPh sb="6" eb="8">
      <t>ハイフ</t>
    </rPh>
    <rPh sb="22" eb="23">
      <t>ラン</t>
    </rPh>
    <rPh sb="24" eb="26">
      <t>フトセン</t>
    </rPh>
    <rPh sb="26" eb="27">
      <t>ワク</t>
    </rPh>
    <rPh sb="29" eb="31">
      <t>ニュウリョク</t>
    </rPh>
    <rPh sb="33" eb="34">
      <t>クダ</t>
    </rPh>
    <rPh sb="38" eb="40">
      <t>ドウスウ</t>
    </rPh>
    <rPh sb="41" eb="43">
      <t>ハイフ</t>
    </rPh>
    <rPh sb="43" eb="45">
      <t>ブスウ</t>
    </rPh>
    <rPh sb="46" eb="48">
      <t>ハンエイ</t>
    </rPh>
    <phoneticPr fontId="1"/>
  </si>
  <si>
    <t>れじおんポスティングエリア別部数表（木津川市・精華町エリア）</t>
    <rPh sb="18" eb="21">
      <t>キヅガワ</t>
    </rPh>
    <rPh sb="21" eb="22">
      <t>シ</t>
    </rPh>
    <rPh sb="23" eb="26">
      <t>セイカチョウ</t>
    </rPh>
    <phoneticPr fontId="1"/>
  </si>
  <si>
    <t>帝塚山南２・３丁目　帝塚山西1丁目</t>
    <rPh sb="10" eb="13">
      <t>テヅカヤマ</t>
    </rPh>
    <phoneticPr fontId="1"/>
  </si>
  <si>
    <t>西大寺小坊町　西大寺野神町１・２丁目　
西大寺新田町　西大寺芝町２丁目</t>
    <rPh sb="24" eb="25">
      <t>タ</t>
    </rPh>
    <phoneticPr fontId="1"/>
  </si>
  <si>
    <t>中山町西１・２丁目</t>
  </si>
  <si>
    <t>中山町西３・４丁目</t>
  </si>
  <si>
    <t>押熊町</t>
  </si>
  <si>
    <t>登美ヶ丘５～６丁目</t>
  </si>
  <si>
    <t>E-1</t>
  </si>
  <si>
    <t>E-2</t>
  </si>
  <si>
    <t>E-3</t>
  </si>
  <si>
    <t>東松ヶ丘</t>
  </si>
  <si>
    <t>辻町</t>
  </si>
  <si>
    <t>谷田町</t>
  </si>
  <si>
    <t>東新町</t>
  </si>
  <si>
    <t>東生駒１丁目</t>
  </si>
  <si>
    <t>東生駒２・３丁目</t>
  </si>
  <si>
    <t>東生駒４丁目</t>
  </si>
  <si>
    <t>西旭ヶ丘</t>
  </si>
  <si>
    <t>新旭ヶ丘</t>
  </si>
  <si>
    <t>俵口町南部</t>
  </si>
  <si>
    <t>さつき台1～2丁目</t>
  </si>
  <si>
    <t>東生駒月見町</t>
  </si>
  <si>
    <t>東菜畑1～2丁目</t>
  </si>
  <si>
    <t>Ｈ-1</t>
  </si>
  <si>
    <t>Ｈ-2</t>
  </si>
  <si>
    <t>Ｈ-3</t>
  </si>
  <si>
    <t>Ｈ-4</t>
  </si>
  <si>
    <t>Ｈ-5</t>
  </si>
  <si>
    <t>Ｈ-6</t>
  </si>
  <si>
    <t>Ｈ-7</t>
  </si>
  <si>
    <t>Ｈ-8</t>
  </si>
  <si>
    <t>Ｈ-9</t>
  </si>
  <si>
    <t>Ｈ-10</t>
  </si>
  <si>
    <t>Ｈ-11</t>
  </si>
  <si>
    <t>D-17</t>
  </si>
  <si>
    <t>D-18</t>
  </si>
  <si>
    <t>D-19</t>
  </si>
  <si>
    <t>D-22</t>
  </si>
  <si>
    <t>D-23</t>
  </si>
  <si>
    <t>D-24</t>
  </si>
  <si>
    <t>D-25</t>
  </si>
  <si>
    <t>D-26</t>
  </si>
  <si>
    <t>D-27</t>
  </si>
  <si>
    <t>D-28</t>
  </si>
  <si>
    <t>D-30</t>
  </si>
  <si>
    <t>D-31</t>
  </si>
  <si>
    <t>D-32</t>
  </si>
  <si>
    <t>D-33</t>
  </si>
  <si>
    <t>D-34</t>
  </si>
  <si>
    <t>法華寺町南部</t>
  </si>
  <si>
    <t>二条町１～３丁目　西大寺栄町</t>
  </si>
  <si>
    <t>西大寺国見町１・２丁目</t>
  </si>
  <si>
    <t>西大寺南町　西大寺芝町１丁目　青野町</t>
  </si>
  <si>
    <t>H-20　削除</t>
    <rPh sb="5" eb="7">
      <t>サクジョ</t>
    </rPh>
    <phoneticPr fontId="1"/>
  </si>
  <si>
    <t>E-18　560部へ</t>
    <rPh sb="8" eb="9">
      <t>ブ</t>
    </rPh>
    <phoneticPr fontId="1"/>
  </si>
  <si>
    <t>E-18　460部へ、E-20　1110部へ</t>
    <rPh sb="8" eb="9">
      <t>ブ</t>
    </rPh>
    <rPh sb="20" eb="21">
      <t>ブ</t>
    </rPh>
    <phoneticPr fontId="1"/>
  </si>
  <si>
    <t>E-1　580部、E-2　560部、A-12　660部へ</t>
    <rPh sb="7" eb="8">
      <t>ブ</t>
    </rPh>
    <rPh sb="16" eb="17">
      <t>ブ</t>
    </rPh>
    <rPh sb="26" eb="27">
      <t>ブ</t>
    </rPh>
    <phoneticPr fontId="1"/>
  </si>
  <si>
    <t>令和2年12月12日号</t>
    <rPh sb="6" eb="7">
      <t>ガツ</t>
    </rPh>
    <rPh sb="9" eb="10">
      <t>ニチ</t>
    </rPh>
    <rPh sb="10" eb="11">
      <t>ゴウ</t>
    </rPh>
    <phoneticPr fontId="1"/>
  </si>
  <si>
    <t>令和3年1月9日号</t>
    <rPh sb="5" eb="6">
      <t>ガツ</t>
    </rPh>
    <rPh sb="7" eb="8">
      <t>ニチ</t>
    </rPh>
    <rPh sb="8" eb="9">
      <t>ゴウ</t>
    </rPh>
    <phoneticPr fontId="1"/>
  </si>
  <si>
    <t>令和3年1月23日号</t>
    <rPh sb="5" eb="6">
      <t>ガツ</t>
    </rPh>
    <rPh sb="8" eb="9">
      <t>ニチ</t>
    </rPh>
    <rPh sb="9" eb="10">
      <t>ゴウ</t>
    </rPh>
    <phoneticPr fontId="1"/>
  </si>
  <si>
    <t>令和3年2月13日号</t>
    <rPh sb="5" eb="6">
      <t>ガツ</t>
    </rPh>
    <rPh sb="8" eb="9">
      <t>ニチ</t>
    </rPh>
    <rPh sb="9" eb="10">
      <t>ゴウ</t>
    </rPh>
    <phoneticPr fontId="1"/>
  </si>
  <si>
    <t>令和3年2月27日号</t>
    <rPh sb="5" eb="6">
      <t>ガツ</t>
    </rPh>
    <rPh sb="8" eb="9">
      <t>ニチ</t>
    </rPh>
    <rPh sb="9" eb="10">
      <t>ゴウ</t>
    </rPh>
    <phoneticPr fontId="1"/>
  </si>
  <si>
    <t>令和3年3月13日号</t>
    <rPh sb="5" eb="6">
      <t>ガツ</t>
    </rPh>
    <rPh sb="8" eb="9">
      <t>ニチ</t>
    </rPh>
    <rPh sb="9" eb="10">
      <t>ゴウ</t>
    </rPh>
    <phoneticPr fontId="1"/>
  </si>
  <si>
    <t>令和3年3月27日号</t>
    <rPh sb="5" eb="6">
      <t>ガツ</t>
    </rPh>
    <rPh sb="8" eb="9">
      <t>ニチ</t>
    </rPh>
    <rPh sb="9" eb="10">
      <t>ゴウ</t>
    </rPh>
    <phoneticPr fontId="1"/>
  </si>
  <si>
    <t>令和3年4月10日号</t>
    <rPh sb="5" eb="6">
      <t>ガツ</t>
    </rPh>
    <rPh sb="8" eb="9">
      <t>ニチ</t>
    </rPh>
    <rPh sb="9" eb="10">
      <t>ゴウ</t>
    </rPh>
    <phoneticPr fontId="1"/>
  </si>
  <si>
    <t>令和2月4月24日号</t>
    <rPh sb="0" eb="2">
      <t>レイワ</t>
    </rPh>
    <rPh sb="3" eb="4">
      <t>ガツ</t>
    </rPh>
    <rPh sb="5" eb="6">
      <t>ガツ</t>
    </rPh>
    <rPh sb="8" eb="9">
      <t>ニチ</t>
    </rPh>
    <rPh sb="9" eb="10">
      <t>ゴウ</t>
    </rPh>
    <phoneticPr fontId="1"/>
  </si>
  <si>
    <t>令和3年5月22日号</t>
    <rPh sb="5" eb="6">
      <t>ガツ</t>
    </rPh>
    <rPh sb="8" eb="9">
      <t>ニチ</t>
    </rPh>
    <rPh sb="9" eb="10">
      <t>ゴウ</t>
    </rPh>
    <phoneticPr fontId="1"/>
  </si>
  <si>
    <t>令和3年6月12日号</t>
    <rPh sb="5" eb="6">
      <t>ガツ</t>
    </rPh>
    <rPh sb="8" eb="9">
      <t>ニチ</t>
    </rPh>
    <rPh sb="9" eb="10">
      <t>ゴウ</t>
    </rPh>
    <phoneticPr fontId="1"/>
  </si>
  <si>
    <t>小林町西部</t>
  </si>
  <si>
    <t>小林町東部</t>
  </si>
  <si>
    <t>桜が丘１・２丁目</t>
  </si>
  <si>
    <t>桜が丘３・４丁目</t>
  </si>
  <si>
    <t>光台４・５丁目</t>
  </si>
  <si>
    <t>光台６・７丁目</t>
  </si>
  <si>
    <t>光台８・９丁目</t>
  </si>
  <si>
    <t>A-1</t>
  </si>
  <si>
    <t>A-6</t>
    <phoneticPr fontId="1"/>
  </si>
  <si>
    <t>白亳寺</t>
    <rPh sb="0" eb="1">
      <t>シロ</t>
    </rPh>
    <rPh sb="1" eb="2">
      <t>バク</t>
    </rPh>
    <rPh sb="2" eb="3">
      <t>テラ</t>
    </rPh>
    <phoneticPr fontId="1"/>
  </si>
  <si>
    <t>中登美ヶ丘２丁目　東登美ヶ丘４・５丁目</t>
    <phoneticPr fontId="1"/>
  </si>
  <si>
    <t>れじおんポスティングエリア別部数表（奈良市エリア２）</t>
    <rPh sb="18" eb="21">
      <t>ナラシ</t>
    </rPh>
    <phoneticPr fontId="1"/>
  </si>
  <si>
    <t>Ｅ 奈良市エリア</t>
    <phoneticPr fontId="1"/>
  </si>
  <si>
    <t>中山町</t>
    <rPh sb="0" eb="2">
      <t>ナカヤマ</t>
    </rPh>
    <rPh sb="2" eb="3">
      <t>チョウ</t>
    </rPh>
    <phoneticPr fontId="1"/>
  </si>
  <si>
    <t>Ｈ 木津川市ブロック</t>
    <rPh sb="2" eb="4">
      <t>キヅ</t>
    </rPh>
    <rPh sb="4" eb="5">
      <t>カワ</t>
    </rPh>
    <rPh sb="5" eb="6">
      <t>シ</t>
    </rPh>
    <phoneticPr fontId="1"/>
  </si>
  <si>
    <t>筒井町</t>
    <rPh sb="0" eb="2">
      <t>ツツイ</t>
    </rPh>
    <rPh sb="2" eb="3">
      <t>チョウ</t>
    </rPh>
    <phoneticPr fontId="1"/>
  </si>
  <si>
    <t>Ｉ 精華町ブロック</t>
    <rPh sb="2" eb="4">
      <t>セイカ</t>
    </rPh>
    <rPh sb="4" eb="5">
      <t>チョウ</t>
    </rPh>
    <phoneticPr fontId="1"/>
  </si>
  <si>
    <t>Ｆ 生駒市ブロック</t>
    <rPh sb="2" eb="3">
      <t>セイ</t>
    </rPh>
    <rPh sb="4" eb="5">
      <t>シ</t>
    </rPh>
    <phoneticPr fontId="1"/>
  </si>
  <si>
    <t>Ｇ 大和郡山市ブロック</t>
    <rPh sb="2" eb="4">
      <t>ヤマト</t>
    </rPh>
    <rPh sb="4" eb="6">
      <t>コオリヤマ</t>
    </rPh>
    <phoneticPr fontId="1"/>
  </si>
  <si>
    <t>Ｆ　生駒市エリア</t>
    <rPh sb="2" eb="3">
      <t>セイ</t>
    </rPh>
    <rPh sb="4" eb="5">
      <t>シ</t>
    </rPh>
    <phoneticPr fontId="1"/>
  </si>
  <si>
    <t>Ｇ　大和郡山市エリア　</t>
    <rPh sb="2" eb="4">
      <t>ヤマト</t>
    </rPh>
    <rPh sb="4" eb="6">
      <t>コオリヤマ</t>
    </rPh>
    <rPh sb="6" eb="7">
      <t>シ</t>
    </rPh>
    <phoneticPr fontId="1"/>
  </si>
  <si>
    <t>Ｈ　木津川市エリア</t>
    <rPh sb="2" eb="4">
      <t>キヅ</t>
    </rPh>
    <rPh sb="4" eb="5">
      <t>カワ</t>
    </rPh>
    <rPh sb="5" eb="6">
      <t>シ</t>
    </rPh>
    <phoneticPr fontId="1"/>
  </si>
  <si>
    <t>Ｉ　 精華町エリア　</t>
    <rPh sb="3" eb="5">
      <t>セイカ</t>
    </rPh>
    <rPh sb="5" eb="6">
      <t>チョウ</t>
    </rPh>
    <phoneticPr fontId="1"/>
  </si>
  <si>
    <t>D-29</t>
    <phoneticPr fontId="1"/>
  </si>
  <si>
    <t>法蓮町中部</t>
  </si>
  <si>
    <t>法蓮町西部</t>
  </si>
  <si>
    <t>芝辻町１～３丁目</t>
  </si>
  <si>
    <t>大宮町１～３丁目</t>
  </si>
  <si>
    <t>大宮町４～７丁目</t>
  </si>
  <si>
    <t>青山町東部</t>
  </si>
  <si>
    <t>青山町西部</t>
  </si>
  <si>
    <t>佐保台１～３丁目・西町</t>
  </si>
  <si>
    <t>芝辻町4丁目</t>
  </si>
  <si>
    <t>C-1</t>
  </si>
  <si>
    <t>C-2</t>
  </si>
  <si>
    <t>C-3</t>
  </si>
  <si>
    <t>C-4</t>
  </si>
  <si>
    <t>C-5</t>
  </si>
  <si>
    <t>C-6</t>
  </si>
  <si>
    <t>C-7</t>
  </si>
  <si>
    <t>C-8</t>
  </si>
  <si>
    <t>大安寺３・４・６・７丁目</t>
    <phoneticPr fontId="1"/>
  </si>
  <si>
    <t>A-2</t>
  </si>
  <si>
    <t>A-3</t>
  </si>
  <si>
    <t>A-4</t>
  </si>
  <si>
    <t>A-5</t>
  </si>
  <si>
    <t>A-7</t>
  </si>
  <si>
    <t>A-8</t>
  </si>
  <si>
    <t>A-9</t>
  </si>
  <si>
    <t>右京３・４丁目</t>
  </si>
  <si>
    <t>右京５丁目</t>
  </si>
  <si>
    <t>神功１・２丁目</t>
  </si>
  <si>
    <t>神功３～５丁目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</si>
  <si>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</si>
  <si>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</si>
  <si>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</si>
  <si>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</si>
  <si>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</si>
  <si>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</si>
  <si>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</si>
  <si>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</si>
  <si>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</si>
  <si>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</si>
  <si>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</si>
  <si>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</si>
  <si>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</si>
  <si>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</si>
  <si>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</si>
  <si>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</si>
  <si>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</si>
  <si>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</si>
  <si>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</si>
  <si>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</si>
  <si>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</si>
  <si>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六条西６丁目　六条緑町１～３丁目　
青垣台１～３丁目</t>
    <phoneticPr fontId="1"/>
  </si>
  <si>
    <t>四条大路１丁目　四条大路南町　
大安寺西１丁目</t>
    <phoneticPr fontId="1"/>
  </si>
  <si>
    <t>今小路町　中御門町　東包永町　
東笹鉾町　西笹鉾町　西包永町　手貝町</t>
    <phoneticPr fontId="1"/>
  </si>
  <si>
    <t>柳町　洞泉寺町　車町　新紺屋町　
紺屋町　豆腐町　今井町　綿町　材木町</t>
    <phoneticPr fontId="1"/>
  </si>
  <si>
    <t>F-46</t>
    <phoneticPr fontId="1"/>
  </si>
  <si>
    <t>Ｈ-19</t>
  </si>
  <si>
    <t>Ｈ-21</t>
  </si>
  <si>
    <t>Ｈ-22</t>
  </si>
  <si>
    <t>Ｈ-23</t>
  </si>
  <si>
    <t>Ｈ-24</t>
  </si>
  <si>
    <t>Ｈ-25</t>
  </si>
  <si>
    <t>Ｈ-26</t>
  </si>
  <si>
    <t>城西周辺</t>
    <rPh sb="0" eb="2">
      <t>ジョウセイ</t>
    </rPh>
    <rPh sb="2" eb="4">
      <t>シュウヘン</t>
    </rPh>
    <phoneticPr fontId="1"/>
  </si>
  <si>
    <t>中田千晴</t>
    <rPh sb="0" eb="2">
      <t>ナカタ</t>
    </rPh>
    <rPh sb="2" eb="4">
      <t>チハル</t>
    </rPh>
    <phoneticPr fontId="1"/>
  </si>
  <si>
    <t>西大寺宝ヶ丘　西大寺竜王町１・２丁目　
西大寺新池町　西大寺高塚町</t>
    <phoneticPr fontId="1"/>
  </si>
  <si>
    <t>南紀寺町１～３丁目</t>
  </si>
  <si>
    <t>南紀寺町４・５丁目　南肘塚町　</t>
  </si>
  <si>
    <t>中辻町　肘塚町　北京終町　南京終町</t>
  </si>
  <si>
    <t>奈良町周辺</t>
  </si>
  <si>
    <t>南京終町１・２・４丁目</t>
  </si>
  <si>
    <t>西木辻町</t>
  </si>
  <si>
    <t>大森町　杉ヶ町　</t>
  </si>
  <si>
    <t>南京終町３・5～７丁目（住宅地中心）</t>
  </si>
  <si>
    <t>神殿町(住宅地中心)</t>
  </si>
  <si>
    <t>北永井町　南永井町（住宅地中心）</t>
  </si>
  <si>
    <t>東九条町（住宅地中心）</t>
  </si>
  <si>
    <t>大安寺１・２・５丁目</t>
  </si>
  <si>
    <t>恋の窪１～３丁目　恋の窪東町</t>
  </si>
  <si>
    <t>三条栄町　三条桧町　三条川西町</t>
  </si>
  <si>
    <t>三条町　上・下三条町　奥子守町</t>
  </si>
  <si>
    <t>三条宮前町　三条大宮町　三条添川町　三条本町</t>
  </si>
  <si>
    <t>法蓮町東部</t>
  </si>
  <si>
    <t>F-38</t>
  </si>
  <si>
    <t>F-39</t>
  </si>
  <si>
    <t>F-40</t>
  </si>
  <si>
    <t>鹿ノ台北１～３丁目</t>
  </si>
  <si>
    <t>鹿ノ台東１～３丁目</t>
  </si>
  <si>
    <t>鹿ノ台西１～３丁目</t>
  </si>
  <si>
    <t>鹿ノ台南１・２丁目</t>
  </si>
  <si>
    <t>北大和４・５丁目</t>
  </si>
  <si>
    <t>北大和１～３丁目</t>
  </si>
  <si>
    <t>真弓１・２丁目</t>
  </si>
  <si>
    <t>真弓３・４丁目</t>
  </si>
  <si>
    <t>真弓南１・２丁目</t>
  </si>
  <si>
    <t>白庭台１～６丁目</t>
  </si>
  <si>
    <t>西白庭台１～３丁目</t>
  </si>
  <si>
    <t>あすか野北１丁目</t>
  </si>
  <si>
    <t>あすか野南１・３丁目　あすか台</t>
  </si>
  <si>
    <t>営業担当者</t>
    <rPh sb="0" eb="2">
      <t>エイギョウ</t>
    </rPh>
    <rPh sb="2" eb="5">
      <t>タントウシャ</t>
    </rPh>
    <phoneticPr fontId="1"/>
  </si>
  <si>
    <t>平賀太</t>
    <rPh sb="0" eb="2">
      <t>ヒラガ</t>
    </rPh>
    <rPh sb="2" eb="3">
      <t>フトシ</t>
    </rPh>
    <phoneticPr fontId="1"/>
  </si>
  <si>
    <t>平賀まゆみ</t>
    <rPh sb="0" eb="2">
      <t>ヒラガ</t>
    </rPh>
    <phoneticPr fontId="1"/>
  </si>
  <si>
    <t>村山巴紀</t>
    <rPh sb="0" eb="2">
      <t>ムラヤマ</t>
    </rPh>
    <rPh sb="2" eb="3">
      <t>トモエ</t>
    </rPh>
    <rPh sb="3" eb="4">
      <t>ノリ</t>
    </rPh>
    <phoneticPr fontId="1"/>
  </si>
  <si>
    <t>北和</t>
    <rPh sb="0" eb="2">
      <t>ホクワ</t>
    </rPh>
    <phoneticPr fontId="1"/>
  </si>
  <si>
    <t>中和</t>
    <rPh sb="0" eb="2">
      <t>チュウワ</t>
    </rPh>
    <phoneticPr fontId="1"/>
  </si>
  <si>
    <t>No.</t>
    <phoneticPr fontId="1"/>
  </si>
  <si>
    <t>Ｄ 奈良市エリア</t>
  </si>
  <si>
    <t>Ｅ 奈良市エリア</t>
  </si>
  <si>
    <t>学園大和町6丁目</t>
    <rPh sb="0" eb="2">
      <t>ガクエン</t>
    </rPh>
    <phoneticPr fontId="1"/>
  </si>
  <si>
    <t>Ｆ 生駒市ブロック</t>
  </si>
  <si>
    <t>Ｇ 大和郡山市ブロック</t>
  </si>
  <si>
    <t>Ｉ 精華町ブロック</t>
  </si>
  <si>
    <t>Ｈ 木津川市ブロック</t>
  </si>
  <si>
    <t>I-1</t>
    <phoneticPr fontId="1"/>
  </si>
  <si>
    <t>冠山町 永慶寺町 藤原町</t>
    <rPh sb="5" eb="6">
      <t>ケイ</t>
    </rPh>
    <phoneticPr fontId="1"/>
  </si>
  <si>
    <t>若葉台１～４丁目</t>
  </si>
  <si>
    <t>菅原町西部</t>
  </si>
  <si>
    <t>あやめ池南１・６丁目</t>
  </si>
  <si>
    <t>学園南１・２丁目　あやめ池南７・８丁目</t>
  </si>
  <si>
    <t>西大寺新町１・２丁目　秋篠早月町</t>
  </si>
  <si>
    <t>西大寺東町１・２丁目　西大寺本町</t>
  </si>
  <si>
    <t>西大寺北町１～４丁目</t>
  </si>
  <si>
    <t>秋篠三和町１・２丁目　西大寺赤田町１丁目</t>
  </si>
  <si>
    <t>敷島町１丁目</t>
  </si>
  <si>
    <t>朝日町１・２丁目</t>
  </si>
  <si>
    <t>あやめ池北１・２丁目　学園北１・２丁目</t>
  </si>
  <si>
    <t>学園朝日町</t>
  </si>
  <si>
    <t>学園朝日元町１・２丁目</t>
  </si>
  <si>
    <t>Ｄ　奈良市エリア</t>
    <rPh sb="2" eb="5">
      <t>ナラシ</t>
    </rPh>
    <phoneticPr fontId="1"/>
  </si>
  <si>
    <t>Ｅ　奈良市エリア　</t>
    <rPh sb="2" eb="5">
      <t>ナラシ</t>
    </rPh>
    <phoneticPr fontId="1"/>
  </si>
  <si>
    <t>Ｄ・Ｅ　総部数</t>
    <rPh sb="4" eb="5">
      <t>ソウ</t>
    </rPh>
    <rPh sb="5" eb="7">
      <t>ブスウ</t>
    </rPh>
    <phoneticPr fontId="1"/>
  </si>
  <si>
    <t>Ｇ-21</t>
  </si>
  <si>
    <t>Ｇ-23</t>
  </si>
  <si>
    <t>Ｇ-24</t>
  </si>
  <si>
    <t>南井町</t>
    <rPh sb="0" eb="1">
      <t>ミナミ</t>
    </rPh>
    <rPh sb="1" eb="2">
      <t>イ</t>
    </rPh>
    <rPh sb="2" eb="3">
      <t>チョウ</t>
    </rPh>
    <phoneticPr fontId="1"/>
  </si>
  <si>
    <t>新町</t>
    <rPh sb="0" eb="2">
      <t>シンマチ</t>
    </rPh>
    <phoneticPr fontId="1"/>
  </si>
  <si>
    <t>千日町</t>
    <rPh sb="0" eb="2">
      <t>センニチ</t>
    </rPh>
    <rPh sb="2" eb="3">
      <t>マチ</t>
    </rPh>
    <phoneticPr fontId="1"/>
  </si>
  <si>
    <t>Ｇ-26</t>
    <phoneticPr fontId="1"/>
  </si>
  <si>
    <t>稗田町</t>
    <rPh sb="0" eb="2">
      <t>ヒエダ</t>
    </rPh>
    <rPh sb="2" eb="3">
      <t>チョウ</t>
    </rPh>
    <phoneticPr fontId="1"/>
  </si>
  <si>
    <t>Ｇ-26　稗田町　450部を追加しました</t>
    <rPh sb="5" eb="7">
      <t>ヒエダ</t>
    </rPh>
    <rPh sb="7" eb="8">
      <t>チョウ</t>
    </rPh>
    <rPh sb="12" eb="13">
      <t>ブ</t>
    </rPh>
    <rPh sb="14" eb="16">
      <t>ツイカ</t>
    </rPh>
    <phoneticPr fontId="1"/>
  </si>
  <si>
    <t>Ｇ-27</t>
    <phoneticPr fontId="1"/>
  </si>
  <si>
    <t>額田部北町</t>
    <rPh sb="0" eb="3">
      <t>ヌカタベ</t>
    </rPh>
    <rPh sb="3" eb="4">
      <t>キタ</t>
    </rPh>
    <rPh sb="4" eb="5">
      <t>マチ</t>
    </rPh>
    <phoneticPr fontId="1"/>
  </si>
  <si>
    <t>Ｈ-12</t>
  </si>
  <si>
    <t>Ｈ-13</t>
  </si>
  <si>
    <t>Ｈ-14</t>
  </si>
  <si>
    <t>Ｈ-15</t>
  </si>
  <si>
    <t>Ｈ-16</t>
  </si>
  <si>
    <t>Ｈ-17</t>
  </si>
  <si>
    <t>Ｈ-18</t>
  </si>
  <si>
    <t>兜台１～４丁目・７丁目</t>
  </si>
  <si>
    <t>兜台５・６丁目</t>
  </si>
  <si>
    <t>相楽台２・５丁目</t>
  </si>
  <si>
    <t>相楽台６・７丁目</t>
  </si>
  <si>
    <t>相楽台８・９丁目</t>
  </si>
  <si>
    <t>木津川台１～３丁目</t>
  </si>
  <si>
    <t>木津川台５～８丁目</t>
  </si>
  <si>
    <t>州見台１・２丁目</t>
  </si>
  <si>
    <t>州見台３～５丁目</t>
  </si>
  <si>
    <t>州見台６～８丁目</t>
  </si>
  <si>
    <t>殿城</t>
    <rPh sb="0" eb="1">
      <t>トノ</t>
    </rPh>
    <rPh sb="1" eb="2">
      <t>シロ</t>
    </rPh>
    <phoneticPr fontId="1"/>
  </si>
  <si>
    <t>木津町</t>
    <rPh sb="0" eb="2">
      <t>キヅ</t>
    </rPh>
    <rPh sb="2" eb="3">
      <t>チョウ</t>
    </rPh>
    <phoneticPr fontId="1"/>
  </si>
  <si>
    <t>宮の内</t>
    <rPh sb="0" eb="1">
      <t>ミヤ</t>
    </rPh>
    <rPh sb="2" eb="3">
      <t>ウチ</t>
    </rPh>
    <phoneticPr fontId="1"/>
  </si>
  <si>
    <t>宮の裏</t>
    <rPh sb="0" eb="1">
      <t>ミヤ</t>
    </rPh>
    <rPh sb="2" eb="3">
      <t>ウラ</t>
    </rPh>
    <phoneticPr fontId="1"/>
  </si>
  <si>
    <t>Ｈ・Ｉ　総部数　</t>
    <rPh sb="4" eb="5">
      <t>ソウ</t>
    </rPh>
    <rPh sb="5" eb="7">
      <t>ブスウ</t>
    </rPh>
    <phoneticPr fontId="1"/>
  </si>
  <si>
    <t>Ｆ・Ｇ　総部数　</t>
    <rPh sb="4" eb="5">
      <t>ソウ</t>
    </rPh>
    <rPh sb="5" eb="7">
      <t>ブスウ</t>
    </rPh>
    <phoneticPr fontId="1"/>
  </si>
  <si>
    <t>学園緑ヶ丘１～３丁目　
百楽園５丁目</t>
    <phoneticPr fontId="1"/>
  </si>
  <si>
    <t>野田愛乃</t>
    <rPh sb="0" eb="2">
      <t>ノダ</t>
    </rPh>
    <rPh sb="2" eb="3">
      <t>アイ</t>
    </rPh>
    <rPh sb="3" eb="4">
      <t>ノ</t>
    </rPh>
    <phoneticPr fontId="1"/>
  </si>
  <si>
    <t>喜里が丘１～３丁目</t>
  </si>
  <si>
    <t>松美台</t>
  </si>
  <si>
    <t>小明町</t>
  </si>
  <si>
    <t>桜ヶ丘　俵口</t>
  </si>
  <si>
    <t>俵口町北部</t>
  </si>
  <si>
    <t>Ｇ-12</t>
  </si>
  <si>
    <t>Ｇ-13</t>
  </si>
  <si>
    <t>Ｇ-14</t>
  </si>
  <si>
    <t>Ｇ-15</t>
  </si>
  <si>
    <t>Ｇ-16</t>
  </si>
  <si>
    <t>Ｇ-17</t>
  </si>
  <si>
    <t>Ｇ-18</t>
  </si>
  <si>
    <t>Ｇ-19</t>
  </si>
  <si>
    <t>Ｇ-20</t>
  </si>
  <si>
    <t>九条町西部（九条ヶ丘中心）</t>
  </si>
  <si>
    <t>九条町東部（近鉄線より西側で）</t>
  </si>
  <si>
    <t>城町　城の台町</t>
  </si>
  <si>
    <t>城北町　代官町</t>
  </si>
  <si>
    <t>北郡山町西部</t>
  </si>
  <si>
    <t>北郡山町東部</t>
  </si>
  <si>
    <t>朝日町　城南町</t>
  </si>
  <si>
    <t>箕山町</t>
  </si>
  <si>
    <t>若槻町</t>
  </si>
  <si>
    <t>矢田山町</t>
  </si>
  <si>
    <t>泉原町</t>
  </si>
  <si>
    <t>小泉町東１～３丁目</t>
  </si>
  <si>
    <t>北西町</t>
  </si>
  <si>
    <t>柳町</t>
  </si>
  <si>
    <t>れじおんポスティングエリア別部数表（奈良市エリア１）</t>
    <rPh sb="18" eb="21">
      <t>ナラシ</t>
    </rPh>
    <phoneticPr fontId="1"/>
  </si>
  <si>
    <t>お客様合計</t>
    <rPh sb="1" eb="3">
      <t>キャクサマ</t>
    </rPh>
    <rPh sb="3" eb="5">
      <t>ゴウケイ</t>
    </rPh>
    <phoneticPr fontId="1"/>
  </si>
  <si>
    <t>Ｄ 奈良市エリア</t>
    <phoneticPr fontId="1"/>
  </si>
  <si>
    <t>E-4</t>
  </si>
  <si>
    <t>E-5</t>
  </si>
  <si>
    <t>E-6</t>
  </si>
  <si>
    <t>E-7</t>
  </si>
  <si>
    <t>E-8</t>
  </si>
  <si>
    <t>E-9</t>
  </si>
  <si>
    <t>E-10</t>
  </si>
  <si>
    <t>E-11</t>
  </si>
  <si>
    <t>E-12</t>
  </si>
  <si>
    <t>E-13</t>
  </si>
  <si>
    <t>E-14</t>
  </si>
  <si>
    <t>E-15</t>
  </si>
  <si>
    <t>E-16</t>
  </si>
  <si>
    <t>E-17</t>
  </si>
  <si>
    <t>E-18</t>
  </si>
  <si>
    <t>E-19</t>
  </si>
  <si>
    <t>E-20</t>
  </si>
  <si>
    <t>E-21</t>
  </si>
  <si>
    <t>E-22</t>
  </si>
  <si>
    <t>E-23</t>
  </si>
  <si>
    <t>E-24</t>
  </si>
  <si>
    <t>E-25</t>
  </si>
  <si>
    <t>E-26</t>
  </si>
  <si>
    <t>学園大和町２・３丁目</t>
  </si>
  <si>
    <t>学園大和町４・５丁目</t>
  </si>
  <si>
    <t>学園大和町１丁目　学園南３丁目</t>
  </si>
  <si>
    <t>学園中１～５丁目</t>
  </si>
  <si>
    <t>富雄元町１～３丁目</t>
  </si>
  <si>
    <t>鳥見町１～３丁目</t>
  </si>
  <si>
    <t>鳥見町４丁目</t>
  </si>
  <si>
    <t>三松１～３丁目</t>
  </si>
  <si>
    <t>富雄川西１・２丁目</t>
  </si>
  <si>
    <t>百楽園１～４丁目</t>
  </si>
  <si>
    <t>富雄北１・２丁目</t>
  </si>
  <si>
    <t>富雄北３丁目</t>
  </si>
  <si>
    <t>南登美ヶ丘　学園新田町</t>
  </si>
  <si>
    <t>登美ヶ丘２～４丁目</t>
  </si>
  <si>
    <t>西登美ヶ丘2丁目</t>
  </si>
  <si>
    <t>西登美ヶ丘１・6・7丁目</t>
  </si>
  <si>
    <t>西登美ヶ丘3・4・5・8丁目</t>
  </si>
  <si>
    <t>中登美ヶ丘１丁目</t>
  </si>
  <si>
    <t>中登美ヶ丘３・６丁目</t>
  </si>
  <si>
    <t>中登美ヶ丘４丁目</t>
  </si>
  <si>
    <t>松陽台1～4丁目</t>
  </si>
  <si>
    <t>エリアブロック</t>
    <phoneticPr fontId="1"/>
  </si>
  <si>
    <t>部数合計</t>
    <rPh sb="0" eb="2">
      <t>ブスウ</t>
    </rPh>
    <rPh sb="2" eb="4">
      <t>ゴウケイ</t>
    </rPh>
    <phoneticPr fontId="1"/>
  </si>
  <si>
    <t>梅美台１～４丁目</t>
  </si>
  <si>
    <t>梅美台５～７丁目</t>
  </si>
  <si>
    <t>ＪＲ西木津駅周辺</t>
  </si>
  <si>
    <t>ＪＲ木津駅周辺</t>
  </si>
  <si>
    <t>南加茂台1～3丁目・10丁目</t>
  </si>
  <si>
    <t>南加茂台4～6丁目・9丁目</t>
  </si>
  <si>
    <t>南加茂台7・8・11丁目</t>
  </si>
  <si>
    <t>南加茂台12～15丁目</t>
  </si>
  <si>
    <t>Ｇ-1</t>
  </si>
  <si>
    <t>Ｇ-2</t>
  </si>
  <si>
    <t>Ｇ-3</t>
  </si>
  <si>
    <t>Ｇ-4</t>
  </si>
  <si>
    <t>Ｇ-5</t>
  </si>
  <si>
    <t>Ｇ-6</t>
  </si>
  <si>
    <t>Ｇ-7</t>
  </si>
  <si>
    <t>Ｇ-8</t>
  </si>
  <si>
    <t>Ｇ-9</t>
  </si>
  <si>
    <t>Ｇ-10</t>
  </si>
  <si>
    <t>Ｇ-11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</si>
  <si>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</si>
  <si>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</si>
  <si>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</si>
  <si>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</si>
  <si>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</si>
  <si>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</si>
  <si>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</si>
  <si>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</si>
  <si>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</si>
  <si>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</si>
  <si>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</si>
  <si>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</si>
  <si>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</si>
  <si>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</si>
  <si>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</si>
  <si>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</si>
  <si>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</si>
  <si>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</si>
  <si>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</si>
  <si>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</si>
  <si>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</si>
  <si>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A-31</t>
  </si>
  <si>
    <t>A-32</t>
  </si>
  <si>
    <t>A-33</t>
  </si>
  <si>
    <t>A-34</t>
  </si>
  <si>
    <t>高畑町東部</t>
  </si>
  <si>
    <t>高畑町西部</t>
  </si>
  <si>
    <t>紀寺町</t>
  </si>
  <si>
    <t>東紀寺町１～３丁目　</t>
  </si>
  <si>
    <t>ﾁｪｯｸ欄</t>
    <rPh sb="4" eb="5">
      <t>ラン</t>
    </rPh>
    <phoneticPr fontId="1"/>
  </si>
  <si>
    <t>部数</t>
    <rPh sb="0" eb="2">
      <t>ブスウ</t>
    </rPh>
    <phoneticPr fontId="1"/>
  </si>
  <si>
    <t>配布部数</t>
    <rPh sb="0" eb="2">
      <t>ハイフ</t>
    </rPh>
    <rPh sb="2" eb="4">
      <t>ブスウ</t>
    </rPh>
    <phoneticPr fontId="1"/>
  </si>
  <si>
    <t>※　備考欄</t>
    <rPh sb="2" eb="4">
      <t>ビコウ</t>
    </rPh>
    <rPh sb="4" eb="5">
      <t>ラン</t>
    </rPh>
    <phoneticPr fontId="1"/>
  </si>
  <si>
    <t>F-9</t>
  </si>
  <si>
    <t>F-11</t>
  </si>
  <si>
    <t>F-12</t>
  </si>
  <si>
    <t>F-13</t>
  </si>
  <si>
    <t>F-14</t>
  </si>
  <si>
    <t>F-15</t>
  </si>
  <si>
    <t>F-16</t>
  </si>
  <si>
    <t>F-17</t>
  </si>
  <si>
    <t>F-18</t>
  </si>
  <si>
    <t>F-19</t>
  </si>
  <si>
    <t>F-20</t>
  </si>
  <si>
    <t>F-21</t>
  </si>
  <si>
    <t>F-22</t>
  </si>
  <si>
    <t>F-23</t>
  </si>
  <si>
    <t>F-24</t>
  </si>
  <si>
    <t>F-25</t>
  </si>
  <si>
    <t>F-26</t>
  </si>
  <si>
    <t>F-27</t>
  </si>
  <si>
    <t>F-28</t>
  </si>
  <si>
    <t>F-29</t>
  </si>
  <si>
    <t>F-31</t>
  </si>
  <si>
    <t>F-32</t>
  </si>
  <si>
    <t>F-34</t>
  </si>
  <si>
    <t>F-35</t>
  </si>
  <si>
    <t>F-36</t>
  </si>
  <si>
    <t>F-37</t>
  </si>
  <si>
    <t>三条大路２・３丁目　四条大路２・３丁目</t>
  </si>
  <si>
    <t>尼辻北町・西町・中町・南町</t>
  </si>
  <si>
    <t>五条１・２丁目　平松１・２丁目</t>
  </si>
  <si>
    <t>六条１丁目　五条３丁目</t>
  </si>
  <si>
    <t>宝来１～５丁目</t>
  </si>
  <si>
    <t>平松３～５丁目</t>
  </si>
  <si>
    <t>五条西１・２丁目　五条畑１丁目</t>
  </si>
  <si>
    <t>六条西１・２丁目　六条２・３丁目</t>
  </si>
  <si>
    <t>六条西３～５丁目</t>
  </si>
  <si>
    <t>菅野台　藤ノ木台４丁目</t>
  </si>
  <si>
    <t>藤ノ木台１～３丁目北部</t>
  </si>
  <si>
    <t>千代ヶ丘１～３丁目北部</t>
  </si>
  <si>
    <t>千代ヶ丘１～３丁目南部</t>
  </si>
  <si>
    <t>西千代ヶ丘１～３丁目</t>
  </si>
  <si>
    <t>帝塚山南１・４・５丁目　三碓６丁目</t>
  </si>
  <si>
    <t>帝塚山１～３丁目</t>
  </si>
  <si>
    <t>帝塚山４～６丁目</t>
  </si>
  <si>
    <t>A 奈良市エリア</t>
  </si>
  <si>
    <t>Ｂ 奈良市エリア</t>
  </si>
  <si>
    <t>Ｃ 奈良市エリア</t>
  </si>
  <si>
    <t>F-1</t>
  </si>
  <si>
    <t>F-2</t>
  </si>
  <si>
    <t>F-3</t>
  </si>
  <si>
    <t>F-4</t>
  </si>
  <si>
    <t>F-5</t>
  </si>
  <si>
    <t>F-6</t>
  </si>
  <si>
    <t>F-7</t>
  </si>
  <si>
    <t>F-8</t>
  </si>
  <si>
    <t>七条１丁目　七条西町１丁目</t>
    <phoneticPr fontId="1"/>
  </si>
  <si>
    <t>D-35</t>
    <phoneticPr fontId="1"/>
  </si>
  <si>
    <t>東登美ヶ丘６丁目</t>
    <rPh sb="0" eb="1">
      <t>ヒガシ</t>
    </rPh>
    <rPh sb="6" eb="8">
      <t>チョウメ</t>
    </rPh>
    <phoneticPr fontId="1"/>
  </si>
  <si>
    <t>三碓5丁目</t>
    <rPh sb="0" eb="2">
      <t>ミツガラス</t>
    </rPh>
    <phoneticPr fontId="1"/>
  </si>
  <si>
    <t>Ｇ-25</t>
    <phoneticPr fontId="1"/>
  </si>
  <si>
    <t>高田町</t>
    <rPh sb="0" eb="2">
      <t>タカダ</t>
    </rPh>
    <rPh sb="2" eb="3">
      <t>チョウ</t>
    </rPh>
    <phoneticPr fontId="1"/>
  </si>
  <si>
    <t>F-10-a</t>
    <phoneticPr fontId="1"/>
  </si>
  <si>
    <t>F-10-b</t>
    <phoneticPr fontId="1"/>
  </si>
  <si>
    <t>上町台</t>
    <rPh sb="0" eb="1">
      <t>ウエ</t>
    </rPh>
    <rPh sb="1" eb="2">
      <t>マチ</t>
    </rPh>
    <rPh sb="2" eb="3">
      <t>ダイ</t>
    </rPh>
    <phoneticPr fontId="1"/>
  </si>
  <si>
    <t>I-2</t>
    <phoneticPr fontId="1"/>
  </si>
  <si>
    <t>I-3</t>
  </si>
  <si>
    <t>I-4</t>
  </si>
  <si>
    <t>I-5</t>
  </si>
  <si>
    <t>Ａ　奈良市エリア</t>
    <rPh sb="2" eb="5">
      <t>ナラシ</t>
    </rPh>
    <phoneticPr fontId="1"/>
  </si>
  <si>
    <t>Ｂ　奈良市エリア</t>
    <rPh sb="2" eb="5">
      <t>ナラシ</t>
    </rPh>
    <phoneticPr fontId="1"/>
  </si>
  <si>
    <t>Ｃ　奈良市エリア</t>
    <rPh sb="2" eb="5">
      <t>ナラシ</t>
    </rPh>
    <phoneticPr fontId="1"/>
  </si>
  <si>
    <t>Ａ・Ｂ・Ｃ　総部数　</t>
    <rPh sb="6" eb="7">
      <t>ソウ</t>
    </rPh>
    <rPh sb="7" eb="9">
      <t>ブスウ</t>
    </rPh>
    <phoneticPr fontId="1"/>
  </si>
  <si>
    <t>折り</t>
    <rPh sb="0" eb="1">
      <t>オ</t>
    </rPh>
    <phoneticPr fontId="1"/>
  </si>
  <si>
    <t>【注】　チラシの納品締切日は配布日の前週水曜です。</t>
    <rPh sb="1" eb="2">
      <t>チュウ</t>
    </rPh>
    <rPh sb="8" eb="10">
      <t>ノウヒン</t>
    </rPh>
    <rPh sb="10" eb="12">
      <t>シメキリ</t>
    </rPh>
    <rPh sb="12" eb="13">
      <t>ビ</t>
    </rPh>
    <rPh sb="14" eb="16">
      <t>ハイフ</t>
    </rPh>
    <rPh sb="16" eb="17">
      <t>ビ</t>
    </rPh>
    <rPh sb="18" eb="20">
      <t>ゼンシュウ</t>
    </rPh>
    <rPh sb="20" eb="22">
      <t>スイヨウ</t>
    </rPh>
    <phoneticPr fontId="1"/>
  </si>
  <si>
    <t>A　奈良市</t>
    <rPh sb="2" eb="5">
      <t>ナラシ</t>
    </rPh>
    <phoneticPr fontId="1"/>
  </si>
  <si>
    <t>B　奈良市</t>
    <rPh sb="2" eb="5">
      <t>ナラシ</t>
    </rPh>
    <phoneticPr fontId="1"/>
  </si>
  <si>
    <t>C　奈良市</t>
    <rPh sb="2" eb="5">
      <t>ナラシ</t>
    </rPh>
    <phoneticPr fontId="1"/>
  </si>
  <si>
    <t>D　奈良市</t>
    <rPh sb="2" eb="5">
      <t>ナラシ</t>
    </rPh>
    <phoneticPr fontId="1"/>
  </si>
  <si>
    <t>E　奈良市</t>
    <rPh sb="2" eb="5">
      <t>ナラシ</t>
    </rPh>
    <phoneticPr fontId="1"/>
  </si>
  <si>
    <t>F　生駒市</t>
    <rPh sb="2" eb="5">
      <t>イコマシ</t>
    </rPh>
    <phoneticPr fontId="1"/>
  </si>
  <si>
    <t>G　大和郡山市</t>
    <rPh sb="2" eb="4">
      <t>ヤマト</t>
    </rPh>
    <rPh sb="4" eb="7">
      <t>コオリヤマシ</t>
    </rPh>
    <phoneticPr fontId="1"/>
  </si>
  <si>
    <t>H　木津川市</t>
    <rPh sb="2" eb="4">
      <t>キヅ</t>
    </rPh>
    <rPh sb="4" eb="5">
      <t>カワ</t>
    </rPh>
    <rPh sb="5" eb="6">
      <t>シ</t>
    </rPh>
    <phoneticPr fontId="1"/>
  </si>
  <si>
    <t>I　　精華町</t>
    <rPh sb="3" eb="6">
      <t>セイカチョウ</t>
    </rPh>
    <phoneticPr fontId="1"/>
  </si>
  <si>
    <t>合計</t>
    <rPh sb="0" eb="2">
      <t>ゴウケイ</t>
    </rPh>
    <phoneticPr fontId="1"/>
  </si>
  <si>
    <t>【会社名または氏名】</t>
    <rPh sb="1" eb="3">
      <t>カイシャ</t>
    </rPh>
    <rPh sb="3" eb="4">
      <t>メイ</t>
    </rPh>
    <rPh sb="7" eb="9">
      <t>シメイ</t>
    </rPh>
    <phoneticPr fontId="1"/>
  </si>
  <si>
    <t>【チラシ名】</t>
    <rPh sb="4" eb="5">
      <t>メイ</t>
    </rPh>
    <phoneticPr fontId="1"/>
  </si>
  <si>
    <t>【広告主】</t>
    <rPh sb="1" eb="3">
      <t>コウコク</t>
    </rPh>
    <rPh sb="3" eb="4">
      <t>ヌシ</t>
    </rPh>
    <phoneticPr fontId="1"/>
  </si>
  <si>
    <t>【配布枚数】</t>
    <phoneticPr fontId="1"/>
  </si>
  <si>
    <t>れじおん部数</t>
    <rPh sb="4" eb="6">
      <t>ブスウ</t>
    </rPh>
    <phoneticPr fontId="1"/>
  </si>
  <si>
    <t>【チラシのサイズ（リストから選んでください）】</t>
    <rPh sb="14" eb="15">
      <t>エラ</t>
    </rPh>
    <phoneticPr fontId="1"/>
  </si>
  <si>
    <t>【チラシの折の有無（リストから選んでください）】</t>
    <rPh sb="5" eb="6">
      <t>オリ</t>
    </rPh>
    <rPh sb="7" eb="9">
      <t>ウム</t>
    </rPh>
    <rPh sb="15" eb="16">
      <t>エラ</t>
    </rPh>
    <phoneticPr fontId="1"/>
  </si>
  <si>
    <t>【納品サイズ（リストから選んでください）】</t>
    <rPh sb="1" eb="3">
      <t>ノウヒン</t>
    </rPh>
    <rPh sb="12" eb="13">
      <t>エラ</t>
    </rPh>
    <phoneticPr fontId="1"/>
  </si>
  <si>
    <t>※水色の箇所には必ずご記入お願いします。</t>
    <rPh sb="1" eb="3">
      <t>ミズイロ</t>
    </rPh>
    <rPh sb="4" eb="6">
      <t>カショ</t>
    </rPh>
    <rPh sb="8" eb="9">
      <t>カナラ</t>
    </rPh>
    <rPh sb="11" eb="13">
      <t>キニュウ</t>
    </rPh>
    <rPh sb="14" eb="15">
      <t>ネガ</t>
    </rPh>
    <phoneticPr fontId="1"/>
  </si>
  <si>
    <t>配布日</t>
    <rPh sb="0" eb="2">
      <t>ハイフ</t>
    </rPh>
    <rPh sb="2" eb="3">
      <t>ビ</t>
    </rPh>
    <phoneticPr fontId="1"/>
  </si>
  <si>
    <t xml:space="preserve">広告主 </t>
    <rPh sb="0" eb="2">
      <t>コウコク</t>
    </rPh>
    <rPh sb="2" eb="3">
      <t>ヌシ</t>
    </rPh>
    <phoneticPr fontId="1"/>
  </si>
  <si>
    <t>配布枚数</t>
    <phoneticPr fontId="1"/>
  </si>
  <si>
    <t>サイズ・折りの有無</t>
    <rPh sb="4" eb="5">
      <t>オ</t>
    </rPh>
    <rPh sb="7" eb="9">
      <t>ウム</t>
    </rPh>
    <phoneticPr fontId="1"/>
  </si>
  <si>
    <t>納品サイズ</t>
    <phoneticPr fontId="1"/>
  </si>
  <si>
    <t xml:space="preserve">納品日  </t>
    <rPh sb="0" eb="2">
      <t>ノウヒン</t>
    </rPh>
    <rPh sb="2" eb="3">
      <t>ヒ</t>
    </rPh>
    <phoneticPr fontId="1"/>
  </si>
  <si>
    <t>朱雀１・２・６丁目</t>
    <phoneticPr fontId="1"/>
  </si>
  <si>
    <t xml:space="preserve">配布日  </t>
    <rPh sb="0" eb="2">
      <t>ハイフ</t>
    </rPh>
    <rPh sb="2" eb="3">
      <t>ビ</t>
    </rPh>
    <phoneticPr fontId="1"/>
  </si>
  <si>
    <t xml:space="preserve">広告主  </t>
    <rPh sb="0" eb="2">
      <t>コウコク</t>
    </rPh>
    <rPh sb="2" eb="3">
      <t>ヌシ</t>
    </rPh>
    <phoneticPr fontId="1"/>
  </si>
  <si>
    <t>配布枚数　</t>
    <phoneticPr fontId="1"/>
  </si>
  <si>
    <t>納品サイズ　</t>
    <phoneticPr fontId="1"/>
  </si>
  <si>
    <t xml:space="preserve">納品日 </t>
    <rPh sb="0" eb="2">
      <t>ノウヒン</t>
    </rPh>
    <rPh sb="2" eb="3">
      <t>ヒ</t>
    </rPh>
    <phoneticPr fontId="1"/>
  </si>
  <si>
    <t>広告主</t>
    <rPh sb="0" eb="2">
      <t>コウコク</t>
    </rPh>
    <rPh sb="2" eb="3">
      <t>ヌシ</t>
    </rPh>
    <phoneticPr fontId="1"/>
  </si>
  <si>
    <t>納品日</t>
    <rPh sb="0" eb="2">
      <t>ノウヒン</t>
    </rPh>
    <rPh sb="2" eb="3">
      <t>ヒ</t>
    </rPh>
    <phoneticPr fontId="1"/>
  </si>
  <si>
    <t>2021.12.01</t>
    <phoneticPr fontId="1"/>
  </si>
  <si>
    <t>ご注文日：</t>
    <rPh sb="1" eb="3">
      <t>チュウモン</t>
    </rPh>
    <rPh sb="3" eb="4">
      <t>ビ</t>
    </rPh>
    <phoneticPr fontId="1"/>
  </si>
  <si>
    <t>【配布日（年/月/日を英数字で記入して下さい）】</t>
    <rPh sb="1" eb="3">
      <t>ハイフ</t>
    </rPh>
    <rPh sb="3" eb="4">
      <t>ビ</t>
    </rPh>
    <rPh sb="5" eb="6">
      <t>ネン</t>
    </rPh>
    <rPh sb="7" eb="8">
      <t>ツキ</t>
    </rPh>
    <rPh sb="9" eb="10">
      <t>ヒ</t>
    </rPh>
    <rPh sb="11" eb="14">
      <t>エイスウジ</t>
    </rPh>
    <rPh sb="15" eb="17">
      <t>キニュウ</t>
    </rPh>
    <rPh sb="19" eb="20">
      <t>クダ</t>
    </rPh>
    <phoneticPr fontId="1"/>
  </si>
  <si>
    <t>【納品日（年/月/日を英数字で記入して下さい）】</t>
    <rPh sb="1" eb="3">
      <t>ノウヒン</t>
    </rPh>
    <rPh sb="3" eb="4">
      <t>ヒ</t>
    </rPh>
    <phoneticPr fontId="1"/>
  </si>
  <si>
    <t xml:space="preserve">  </t>
    <phoneticPr fontId="1"/>
  </si>
  <si>
    <t xml:space="preserve"> </t>
    <phoneticPr fontId="1"/>
  </si>
  <si>
    <t xml:space="preserve">   </t>
    <phoneticPr fontId="1"/>
  </si>
  <si>
    <t>【北和】ポスティング申込書・ご注文内容</t>
    <rPh sb="1" eb="3">
      <t>ホクワ</t>
    </rPh>
    <rPh sb="10" eb="13">
      <t>モウシコミショ</t>
    </rPh>
    <rPh sb="15" eb="17">
      <t>チュウモン</t>
    </rPh>
    <rPh sb="17" eb="19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</si>
</sst>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枚&quot;"/>
    <numFmt numFmtId="177" formatCode="0_);[Red]\(0\)"/>
    <numFmt numFmtId="178" formatCode="[&lt;&gt;1]\'&quot;赤&quot;\]General;[=1]&quot;○&quot;;General"/>
    <numFmt numFmtId="179" formatCode="##,###,###&quot;枚&quot;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7.5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b/>
      <u/>
      <sz val="9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HG丸ｺﾞｼｯｸM-PRO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Arial Unicode MS"/>
      <family val="3"/>
      <charset val="128"/>
    </font>
    <font>
      <sz val="12"/>
      <color theme="1"/>
      <name val="Arial Unicode MS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ck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26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0" borderId="0" xfId="0" applyFont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vertical="center" wrapText="1"/>
      <protection hidden="1"/>
    </xf>
    <xf numFmtId="38" fontId="6" fillId="0" borderId="11" xfId="1" applyFont="1" applyBorder="1" applyProtection="1">
      <alignment vertical="center"/>
      <protection hidden="1"/>
    </xf>
    <xf numFmtId="0" fontId="7" fillId="0" borderId="8" xfId="0" applyFont="1" applyBorder="1" applyAlignment="1" applyProtection="1">
      <alignment vertical="center" shrinkToFit="1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38" fontId="6" fillId="0" borderId="12" xfId="1" applyFont="1" applyBorder="1" applyProtection="1">
      <alignment vertical="center"/>
      <protection hidden="1"/>
    </xf>
    <xf numFmtId="0" fontId="7" fillId="0" borderId="9" xfId="0" applyFont="1" applyBorder="1" applyAlignment="1" applyProtection="1">
      <alignment vertical="center" shrinkToFit="1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vertical="center" wrapText="1"/>
      <protection hidden="1"/>
    </xf>
    <xf numFmtId="38" fontId="6" fillId="0" borderId="2" xfId="1" applyFont="1" applyBorder="1" applyProtection="1">
      <alignment vertical="center"/>
      <protection hidden="1"/>
    </xf>
    <xf numFmtId="38" fontId="8" fillId="0" borderId="2" xfId="1" applyFont="1" applyBorder="1" applyProtection="1">
      <alignment vertical="center"/>
      <protection hidden="1"/>
    </xf>
    <xf numFmtId="38" fontId="8" fillId="0" borderId="7" xfId="1" applyFont="1" applyBorder="1" applyProtection="1">
      <alignment vertical="center"/>
      <protection hidden="1"/>
    </xf>
    <xf numFmtId="0" fontId="7" fillId="0" borderId="10" xfId="0" applyFont="1" applyBorder="1" applyAlignment="1" applyProtection="1">
      <alignment vertical="center" wrapText="1"/>
      <protection hidden="1"/>
    </xf>
    <xf numFmtId="38" fontId="6" fillId="0" borderId="13" xfId="1" applyFont="1" applyBorder="1" applyProtection="1">
      <alignment vertical="center"/>
      <protection hidden="1"/>
    </xf>
    <xf numFmtId="0" fontId="7" fillId="0" borderId="8" xfId="0" applyFont="1" applyBorder="1" applyAlignment="1" applyProtection="1">
      <alignment vertical="center" wrapText="1"/>
      <protection hidden="1"/>
    </xf>
    <xf numFmtId="3" fontId="8" fillId="0" borderId="7" xfId="0" applyNumberFormat="1" applyFont="1" applyBorder="1" applyProtection="1">
      <alignment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6" fillId="0" borderId="28" xfId="0" applyFont="1" applyBorder="1" applyProtection="1">
      <alignment vertical="center"/>
      <protection hidden="1"/>
    </xf>
    <xf numFmtId="0" fontId="6" fillId="0" borderId="12" xfId="0" applyFont="1" applyBorder="1" applyProtection="1">
      <alignment vertical="center"/>
      <protection hidden="1"/>
    </xf>
    <xf numFmtId="0" fontId="6" fillId="0" borderId="11" xfId="0" applyFont="1" applyBorder="1" applyProtection="1">
      <alignment vertical="center"/>
      <protection hidden="1"/>
    </xf>
    <xf numFmtId="3" fontId="6" fillId="0" borderId="12" xfId="0" applyNumberFormat="1" applyFont="1" applyBorder="1" applyProtection="1">
      <alignment vertical="center"/>
      <protection hidden="1"/>
    </xf>
    <xf numFmtId="0" fontId="7" fillId="0" borderId="9" xfId="0" applyFont="1" applyBorder="1" applyProtection="1">
      <alignment vertical="center"/>
      <protection hidden="1"/>
    </xf>
    <xf numFmtId="0" fontId="7" fillId="0" borderId="7" xfId="0" applyFont="1" applyBorder="1" applyProtection="1">
      <alignment vertical="center"/>
      <protection hidden="1"/>
    </xf>
    <xf numFmtId="3" fontId="6" fillId="0" borderId="13" xfId="0" applyNumberFormat="1" applyFont="1" applyBorder="1" applyProtection="1">
      <alignment vertical="center"/>
      <protection hidden="1"/>
    </xf>
    <xf numFmtId="3" fontId="6" fillId="0" borderId="11" xfId="0" applyNumberFormat="1" applyFont="1" applyBorder="1" applyProtection="1">
      <alignment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 wrapText="1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38" fontId="8" fillId="0" borderId="1" xfId="1" applyFont="1" applyBorder="1" applyProtection="1">
      <alignment vertical="center"/>
      <protection hidden="1"/>
    </xf>
    <xf numFmtId="0" fontId="13" fillId="0" borderId="0" xfId="0" applyFont="1" applyProtection="1">
      <alignment vertical="center"/>
      <protection hidden="1"/>
    </xf>
    <xf numFmtId="0" fontId="9" fillId="0" borderId="1" xfId="0" applyFont="1" applyBorder="1" applyProtection="1">
      <alignment vertical="center"/>
      <protection hidden="1"/>
    </xf>
    <xf numFmtId="38" fontId="6" fillId="0" borderId="31" xfId="1" applyFont="1" applyBorder="1" applyProtection="1">
      <alignment vertical="center"/>
      <protection hidden="1"/>
    </xf>
    <xf numFmtId="38" fontId="6" fillId="0" borderId="32" xfId="1" applyFont="1" applyBorder="1" applyProtection="1">
      <alignment vertical="center"/>
      <protection hidden="1"/>
    </xf>
    <xf numFmtId="0" fontId="6" fillId="0" borderId="35" xfId="0" applyFont="1" applyBorder="1" applyProtection="1">
      <alignment vertical="center"/>
      <protection hidden="1"/>
    </xf>
    <xf numFmtId="38" fontId="6" fillId="0" borderId="33" xfId="1" applyFont="1" applyBorder="1" applyProtection="1">
      <alignment vertical="center"/>
      <protection hidden="1"/>
    </xf>
    <xf numFmtId="178" fontId="11" fillId="0" borderId="29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9" fillId="0" borderId="0" xfId="0" applyFont="1" applyProtection="1">
      <alignment vertical="center"/>
      <protection hidden="1"/>
    </xf>
    <xf numFmtId="178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41" xfId="0" applyFont="1" applyBorder="1" applyProtection="1">
      <alignment vertical="center"/>
      <protection hidden="1"/>
    </xf>
    <xf numFmtId="0" fontId="6" fillId="0" borderId="36" xfId="0" applyFont="1" applyBorder="1" applyProtection="1">
      <alignment vertical="center"/>
      <protection hidden="1"/>
    </xf>
    <xf numFmtId="38" fontId="6" fillId="0" borderId="41" xfId="1" applyFont="1" applyBorder="1" applyProtection="1">
      <alignment vertical="center"/>
      <protection hidden="1"/>
    </xf>
    <xf numFmtId="38" fontId="6" fillId="0" borderId="35" xfId="1" applyFont="1" applyBorder="1" applyProtection="1">
      <alignment vertical="center"/>
      <protection hidden="1"/>
    </xf>
    <xf numFmtId="38" fontId="6" fillId="0" borderId="36" xfId="1" applyFont="1" applyBorder="1" applyProtection="1">
      <alignment vertical="center"/>
      <protection hidden="1"/>
    </xf>
    <xf numFmtId="178" fontId="11" fillId="3" borderId="15" xfId="0" applyNumberFormat="1" applyFont="1" applyFill="1" applyBorder="1" applyAlignment="1" applyProtection="1">
      <alignment horizontal="center" vertical="center"/>
      <protection locked="0" hidden="1"/>
    </xf>
    <xf numFmtId="178" fontId="11" fillId="3" borderId="16" xfId="0" applyNumberFormat="1" applyFont="1" applyFill="1" applyBorder="1" applyAlignment="1" applyProtection="1">
      <alignment horizontal="center" vertical="center"/>
      <protection locked="0" hidden="1"/>
    </xf>
    <xf numFmtId="178" fontId="11" fillId="3" borderId="17" xfId="0" applyNumberFormat="1" applyFont="1" applyFill="1" applyBorder="1" applyAlignment="1" applyProtection="1">
      <alignment horizontal="center" vertical="center"/>
      <protection locked="0" hidden="1"/>
    </xf>
    <xf numFmtId="178" fontId="11" fillId="3" borderId="26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Protection="1">
      <alignment vertic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7" fillId="0" borderId="28" xfId="0" applyFont="1" applyBorder="1" applyProtection="1">
      <alignment vertical="center"/>
      <protection hidden="1"/>
    </xf>
    <xf numFmtId="3" fontId="8" fillId="0" borderId="2" xfId="0" applyNumberFormat="1" applyFont="1" applyBorder="1" applyProtection="1">
      <alignment vertical="center"/>
      <protection hidden="1"/>
    </xf>
    <xf numFmtId="3" fontId="8" fillId="0" borderId="25" xfId="0" applyNumberFormat="1" applyFont="1" applyBorder="1" applyProtection="1">
      <alignment vertical="center"/>
      <protection hidden="1"/>
    </xf>
    <xf numFmtId="179" fontId="14" fillId="0" borderId="0" xfId="1" applyNumberFormat="1" applyFont="1" applyAlignment="1" applyProtection="1">
      <alignment vertical="center"/>
      <protection hidden="1"/>
    </xf>
    <xf numFmtId="0" fontId="9" fillId="0" borderId="14" xfId="0" applyFont="1" applyBorder="1" applyProtection="1">
      <alignment vertical="center"/>
      <protection hidden="1"/>
    </xf>
    <xf numFmtId="38" fontId="6" fillId="0" borderId="12" xfId="1" applyFont="1" applyFill="1" applyBorder="1" applyProtection="1">
      <alignment vertical="center"/>
      <protection hidden="1"/>
    </xf>
    <xf numFmtId="38" fontId="6" fillId="0" borderId="45" xfId="1" applyFont="1" applyBorder="1" applyProtection="1">
      <alignment vertical="center"/>
      <protection hidden="1"/>
    </xf>
    <xf numFmtId="0" fontId="6" fillId="0" borderId="12" xfId="0" applyFont="1" applyFill="1" applyBorder="1" applyProtection="1">
      <alignment vertical="center"/>
      <protection hidden="1"/>
    </xf>
    <xf numFmtId="38" fontId="6" fillId="0" borderId="28" xfId="1" applyFont="1" applyFill="1" applyBorder="1" applyProtection="1">
      <alignment vertical="center"/>
      <protection hidden="1"/>
    </xf>
    <xf numFmtId="3" fontId="6" fillId="0" borderId="12" xfId="0" applyNumberFormat="1" applyFont="1" applyFill="1" applyBorder="1" applyProtection="1">
      <alignment vertical="center"/>
      <protection hidden="1"/>
    </xf>
    <xf numFmtId="0" fontId="7" fillId="0" borderId="2" xfId="0" applyFont="1" applyBorder="1" applyProtection="1">
      <alignment vertical="center"/>
      <protection hidden="1"/>
    </xf>
    <xf numFmtId="0" fontId="6" fillId="0" borderId="2" xfId="0" applyFont="1" applyBorder="1" applyProtection="1">
      <alignment vertical="center"/>
      <protection hidden="1"/>
    </xf>
    <xf numFmtId="0" fontId="6" fillId="0" borderId="48" xfId="0" applyFont="1" applyBorder="1" applyProtection="1">
      <alignment vertical="center"/>
      <protection hidden="1"/>
    </xf>
    <xf numFmtId="178" fontId="11" fillId="3" borderId="49" xfId="0" applyNumberFormat="1" applyFont="1" applyFill="1" applyBorder="1" applyAlignment="1" applyProtection="1">
      <alignment horizontal="center" vertical="center"/>
      <protection locked="0" hidden="1"/>
    </xf>
    <xf numFmtId="38" fontId="6" fillId="0" borderId="50" xfId="1" applyFont="1" applyBorder="1" applyProtection="1">
      <alignment vertical="center"/>
      <protection hidden="1"/>
    </xf>
    <xf numFmtId="0" fontId="3" fillId="0" borderId="51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18" fillId="0" borderId="0" xfId="0" applyFont="1" applyProtection="1">
      <alignment vertical="center"/>
      <protection hidden="1"/>
    </xf>
    <xf numFmtId="38" fontId="9" fillId="0" borderId="1" xfId="1" applyFon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6" fillId="0" borderId="30" xfId="0" applyFont="1" applyBorder="1" applyAlignment="1" applyProtection="1">
      <alignment horizontal="left" vertical="center"/>
      <protection hidden="1"/>
    </xf>
    <xf numFmtId="0" fontId="6" fillId="0" borderId="78" xfId="0" applyFont="1" applyBorder="1" applyAlignment="1" applyProtection="1">
      <alignment horizontal="left" vertical="center"/>
      <protection hidden="1"/>
    </xf>
    <xf numFmtId="0" fontId="6" fillId="0" borderId="60" xfId="0" applyFont="1" applyBorder="1" applyAlignment="1" applyProtection="1">
      <alignment horizontal="left" vertical="center"/>
      <protection hidden="1"/>
    </xf>
    <xf numFmtId="0" fontId="6" fillId="0" borderId="84" xfId="0" applyFont="1" applyBorder="1" applyAlignment="1" applyProtection="1">
      <alignment horizontal="left" vertical="center"/>
      <protection hidden="1"/>
    </xf>
    <xf numFmtId="0" fontId="0" fillId="0" borderId="73" xfId="0" applyBorder="1" applyProtection="1">
      <alignment vertical="center"/>
      <protection hidden="1"/>
    </xf>
    <xf numFmtId="0" fontId="0" fillId="0" borderId="77" xfId="0" applyBorder="1" applyProtection="1">
      <alignment vertical="center"/>
      <protection hidden="1"/>
    </xf>
    <xf numFmtId="0" fontId="19" fillId="0" borderId="74" xfId="0" applyFont="1" applyBorder="1" applyProtection="1">
      <alignment vertical="center"/>
      <protection hidden="1"/>
    </xf>
    <xf numFmtId="0" fontId="19" fillId="0" borderId="79" xfId="0" applyFont="1" applyBorder="1" applyAlignment="1" applyProtection="1">
      <alignment horizontal="center" vertical="center"/>
      <protection hidden="1"/>
    </xf>
    <xf numFmtId="0" fontId="20" fillId="0" borderId="60" xfId="0" applyFont="1" applyBorder="1" applyProtection="1">
      <alignment vertical="center"/>
      <protection hidden="1"/>
    </xf>
    <xf numFmtId="0" fontId="20" fillId="0" borderId="84" xfId="0" applyFont="1" applyBorder="1" applyProtection="1">
      <alignment vertical="center"/>
      <protection hidden="1"/>
    </xf>
    <xf numFmtId="0" fontId="20" fillId="0" borderId="78" xfId="0" applyFont="1" applyBorder="1" applyProtection="1">
      <alignment vertical="center"/>
      <protection hidden="1"/>
    </xf>
    <xf numFmtId="0" fontId="20" fillId="0" borderId="38" xfId="0" applyFont="1" applyBorder="1" applyProtection="1">
      <alignment vertical="center"/>
      <protection hidden="1"/>
    </xf>
    <xf numFmtId="0" fontId="25" fillId="0" borderId="0" xfId="0" applyFont="1" applyProtection="1">
      <alignment vertical="center"/>
      <protection hidden="1"/>
    </xf>
    <xf numFmtId="0" fontId="14" fillId="3" borderId="60" xfId="0" applyFont="1" applyFill="1" applyBorder="1" applyAlignment="1" applyProtection="1">
      <alignment horizontal="left" vertical="center"/>
      <protection locked="0" hidden="1"/>
    </xf>
    <xf numFmtId="176" fontId="14" fillId="3" borderId="82" xfId="0" applyNumberFormat="1" applyFont="1" applyFill="1" applyBorder="1" applyAlignment="1" applyProtection="1">
      <alignment horizontal="center" vertical="center"/>
      <protection locked="0" hidden="1"/>
    </xf>
    <xf numFmtId="176" fontId="14" fillId="3" borderId="87" xfId="0" applyNumberFormat="1" applyFont="1" applyFill="1" applyBorder="1" applyAlignment="1" applyProtection="1">
      <alignment horizontal="center" vertical="center"/>
      <protection locked="0" hidden="1"/>
    </xf>
    <xf numFmtId="0" fontId="14" fillId="3" borderId="84" xfId="0" applyFont="1" applyFill="1" applyBorder="1" applyAlignment="1" applyProtection="1">
      <alignment horizontal="left" vertical="center"/>
      <protection locked="0" hidden="1"/>
    </xf>
    <xf numFmtId="176" fontId="14" fillId="3" borderId="85" xfId="0" applyNumberFormat="1" applyFont="1" applyFill="1" applyBorder="1" applyAlignment="1" applyProtection="1">
      <alignment horizontal="center" vertical="center"/>
      <protection locked="0" hidden="1"/>
    </xf>
    <xf numFmtId="0" fontId="14" fillId="3" borderId="88" xfId="0" applyFont="1" applyFill="1" applyBorder="1" applyAlignment="1" applyProtection="1">
      <alignment horizontal="center" vertical="center"/>
      <protection locked="0" hidden="1"/>
    </xf>
    <xf numFmtId="0" fontId="14" fillId="3" borderId="3" xfId="0" applyFont="1" applyFill="1" applyBorder="1" applyAlignment="1" applyProtection="1">
      <alignment vertical="center"/>
      <protection locked="0" hidden="1"/>
    </xf>
    <xf numFmtId="0" fontId="14" fillId="3" borderId="23" xfId="0" applyFont="1" applyFill="1" applyBorder="1" applyAlignment="1" applyProtection="1">
      <alignment vertical="center"/>
      <protection locked="0" hidden="1"/>
    </xf>
    <xf numFmtId="179" fontId="23" fillId="0" borderId="83" xfId="1" applyNumberFormat="1" applyFont="1" applyBorder="1" applyProtection="1">
      <alignment vertical="center"/>
      <protection hidden="1"/>
    </xf>
    <xf numFmtId="179" fontId="23" fillId="0" borderId="86" xfId="1" applyNumberFormat="1" applyFont="1" applyBorder="1" applyProtection="1">
      <alignment vertical="center"/>
      <protection hidden="1"/>
    </xf>
    <xf numFmtId="179" fontId="23" fillId="0" borderId="80" xfId="1" applyNumberFormat="1" applyFont="1" applyBorder="1" applyProtection="1">
      <alignment vertical="center"/>
      <protection hidden="1"/>
    </xf>
    <xf numFmtId="179" fontId="23" fillId="0" borderId="81" xfId="1" applyNumberFormat="1" applyFont="1" applyBorder="1" applyProtection="1">
      <alignment vertical="center"/>
      <protection hidden="1"/>
    </xf>
    <xf numFmtId="38" fontId="9" fillId="0" borderId="1" xfId="1" applyFont="1" applyBorder="1" applyAlignment="1" applyProtection="1">
      <alignment horizontal="right" vertical="center"/>
      <protection hidden="1"/>
    </xf>
    <xf numFmtId="38" fontId="9" fillId="0" borderId="14" xfId="1" applyFont="1" applyBorder="1" applyAlignment="1" applyProtection="1">
      <alignment horizontal="right" vertical="center"/>
      <protection hidden="1"/>
    </xf>
    <xf numFmtId="179" fontId="26" fillId="0" borderId="43" xfId="1" applyNumberFormat="1" applyFont="1" applyBorder="1" applyAlignment="1" applyProtection="1">
      <alignment horizontal="right" vertical="center"/>
      <protection hidden="1"/>
    </xf>
    <xf numFmtId="0" fontId="14" fillId="3" borderId="70" xfId="0" applyFont="1" applyFill="1" applyBorder="1" applyAlignment="1" applyProtection="1">
      <alignment horizontal="left" vertical="center"/>
      <protection locked="0" hidden="1"/>
    </xf>
    <xf numFmtId="0" fontId="0" fillId="0" borderId="0" xfId="0" applyProtection="1">
      <alignment vertical="center"/>
      <protection hidden="1"/>
    </xf>
    <xf numFmtId="0" fontId="21" fillId="0" borderId="0" xfId="0" applyFont="1" applyProtection="1">
      <alignment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179" fontId="24" fillId="0" borderId="27" xfId="1" applyNumberFormat="1" applyFont="1" applyBorder="1" applyProtection="1">
      <alignment vertical="center"/>
      <protection hidden="1"/>
    </xf>
    <xf numFmtId="179" fontId="24" fillId="0" borderId="9" xfId="1" applyNumberFormat="1" applyFont="1" applyBorder="1" applyProtection="1">
      <alignment vertical="center"/>
      <protection hidden="1"/>
    </xf>
    <xf numFmtId="179" fontId="24" fillId="0" borderId="10" xfId="1" applyNumberFormat="1" applyFont="1" applyBorder="1" applyProtection="1">
      <alignment vertical="center"/>
      <protection hidden="1"/>
    </xf>
    <xf numFmtId="179" fontId="24" fillId="0" borderId="89" xfId="1" applyNumberFormat="1" applyFont="1" applyBorder="1" applyProtection="1">
      <alignment vertical="center"/>
      <protection hidden="1"/>
    </xf>
    <xf numFmtId="0" fontId="0" fillId="0" borderId="0" xfId="0" applyBorder="1" applyProtection="1">
      <alignment vertical="center"/>
      <protection hidden="1"/>
    </xf>
    <xf numFmtId="31" fontId="0" fillId="5" borderId="90" xfId="0" applyNumberFormat="1" applyFill="1" applyBorder="1" applyProtection="1">
      <alignment vertical="center"/>
      <protection locked="0" hidden="1"/>
    </xf>
    <xf numFmtId="49" fontId="14" fillId="3" borderId="78" xfId="0" applyNumberFormat="1" applyFont="1" applyFill="1" applyBorder="1" applyAlignment="1" applyProtection="1">
      <alignment horizontal="left" vertical="center"/>
      <protection locked="0" hidden="1"/>
    </xf>
    <xf numFmtId="49" fontId="14" fillId="3" borderId="3" xfId="0" applyNumberFormat="1" applyFont="1" applyFill="1" applyBorder="1" applyAlignment="1" applyProtection="1">
      <alignment horizontal="left" vertical="center"/>
      <protection locked="0" hidden="1"/>
    </xf>
    <xf numFmtId="49" fontId="14" fillId="3" borderId="23" xfId="0" applyNumberFormat="1" applyFont="1" applyFill="1" applyBorder="1" applyAlignment="1" applyProtection="1">
      <alignment horizontal="left" vertical="center"/>
      <protection locked="0" hidden="1"/>
    </xf>
    <xf numFmtId="0" fontId="6" fillId="0" borderId="38" xfId="0" applyFont="1" applyBorder="1" applyAlignment="1" applyProtection="1">
      <alignment horizontal="left" vertical="center"/>
      <protection hidden="1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14" fillId="3" borderId="30" xfId="0" applyFont="1" applyFill="1" applyBorder="1" applyAlignment="1" applyProtection="1">
      <alignment horizontal="left" vertical="center"/>
      <protection locked="0" hidden="1"/>
    </xf>
    <xf numFmtId="0" fontId="14" fillId="3" borderId="5" xfId="0" applyFont="1" applyFill="1" applyBorder="1" applyAlignment="1" applyProtection="1">
      <alignment horizontal="left" vertical="center"/>
      <protection locked="0" hidden="1"/>
    </xf>
    <xf numFmtId="0" fontId="14" fillId="3" borderId="18" xfId="0" applyFont="1" applyFill="1" applyBorder="1" applyAlignment="1" applyProtection="1">
      <alignment horizontal="left" vertical="center"/>
      <protection locked="0" hidden="1"/>
    </xf>
    <xf numFmtId="179" fontId="14" fillId="3" borderId="30" xfId="0" applyNumberFormat="1" applyFont="1" applyFill="1" applyBorder="1" applyAlignment="1" applyProtection="1">
      <alignment horizontal="left" vertical="center"/>
      <protection locked="0" hidden="1"/>
    </xf>
    <xf numFmtId="179" fontId="14" fillId="3" borderId="5" xfId="0" applyNumberFormat="1" applyFont="1" applyFill="1" applyBorder="1" applyAlignment="1" applyProtection="1">
      <alignment horizontal="left" vertical="center"/>
      <protection locked="0" hidden="1"/>
    </xf>
    <xf numFmtId="179" fontId="14" fillId="3" borderId="18" xfId="0" applyNumberFormat="1" applyFont="1" applyFill="1" applyBorder="1" applyAlignment="1" applyProtection="1">
      <alignment horizontal="left" vertical="center"/>
      <protection locked="0" hidden="1"/>
    </xf>
    <xf numFmtId="0" fontId="26" fillId="0" borderId="19" xfId="0" applyFont="1" applyBorder="1" applyAlignment="1" applyProtection="1">
      <alignment horizontal="center" vertical="center"/>
      <protection hidden="1"/>
    </xf>
    <xf numFmtId="0" fontId="26" fillId="0" borderId="20" xfId="0" applyFont="1" applyBorder="1" applyAlignment="1" applyProtection="1">
      <alignment horizontal="center" vertical="center"/>
      <protection hidden="1"/>
    </xf>
    <xf numFmtId="179" fontId="26" fillId="0" borderId="44" xfId="1" applyNumberFormat="1" applyFont="1" applyBorder="1" applyAlignment="1" applyProtection="1">
      <alignment horizontal="right" vertical="center"/>
      <protection hidden="1"/>
    </xf>
    <xf numFmtId="179" fontId="26" fillId="0" borderId="20" xfId="1" applyNumberFormat="1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38" fontId="9" fillId="0" borderId="4" xfId="1" applyFont="1" applyBorder="1" applyAlignment="1" applyProtection="1">
      <alignment horizontal="center" vertical="center"/>
      <protection hidden="1"/>
    </xf>
    <xf numFmtId="38" fontId="9" fillId="0" borderId="6" xfId="1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38" fontId="9" fillId="0" borderId="4" xfId="1" applyFont="1" applyBorder="1" applyAlignment="1" applyProtection="1">
      <alignment horizontal="right" vertical="center"/>
      <protection hidden="1"/>
    </xf>
    <xf numFmtId="38" fontId="9" fillId="0" borderId="6" xfId="1" applyFont="1" applyBorder="1" applyAlignment="1" applyProtection="1">
      <alignment horizontal="right" vertical="center"/>
      <protection hidden="1"/>
    </xf>
    <xf numFmtId="38" fontId="9" fillId="0" borderId="21" xfId="1" applyFont="1" applyBorder="1" applyAlignment="1" applyProtection="1">
      <alignment horizontal="right" vertical="center"/>
      <protection hidden="1"/>
    </xf>
    <xf numFmtId="38" fontId="9" fillId="0" borderId="42" xfId="1" applyFont="1" applyBorder="1" applyAlignment="1" applyProtection="1">
      <alignment horizontal="right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179" fontId="26" fillId="0" borderId="47" xfId="1" applyNumberFormat="1" applyFont="1" applyBorder="1" applyAlignment="1" applyProtection="1">
      <alignment horizontal="right" vertical="center"/>
      <protection hidden="1"/>
    </xf>
    <xf numFmtId="0" fontId="26" fillId="0" borderId="47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38" fontId="9" fillId="0" borderId="46" xfId="1" applyFont="1" applyBorder="1" applyAlignment="1" applyProtection="1">
      <alignment horizontal="right" vertical="center"/>
      <protection hidden="1"/>
    </xf>
    <xf numFmtId="38" fontId="9" fillId="0" borderId="34" xfId="1" applyFont="1" applyBorder="1" applyAlignment="1" applyProtection="1">
      <alignment horizontal="righ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22" fillId="3" borderId="74" xfId="0" applyFont="1" applyFill="1" applyBorder="1" applyAlignment="1" applyProtection="1">
      <alignment horizontal="left" vertical="center"/>
      <protection locked="0" hidden="1"/>
    </xf>
    <xf numFmtId="0" fontId="22" fillId="3" borderId="75" xfId="0" applyFont="1" applyFill="1" applyBorder="1" applyAlignment="1" applyProtection="1">
      <alignment horizontal="left" vertical="center"/>
      <protection locked="0" hidden="1"/>
    </xf>
    <xf numFmtId="0" fontId="22" fillId="3" borderId="76" xfId="0" applyFont="1" applyFill="1" applyBorder="1" applyAlignment="1" applyProtection="1">
      <alignment horizontal="left" vertical="center"/>
      <protection locked="0" hidden="1"/>
    </xf>
    <xf numFmtId="0" fontId="22" fillId="3" borderId="30" xfId="0" applyFont="1" applyFill="1" applyBorder="1" applyAlignment="1" applyProtection="1">
      <alignment horizontal="left" vertical="center"/>
      <protection locked="0" hidden="1"/>
    </xf>
    <xf numFmtId="0" fontId="22" fillId="3" borderId="5" xfId="0" applyFont="1" applyFill="1" applyBorder="1" applyAlignment="1" applyProtection="1">
      <alignment horizontal="left" vertical="center"/>
      <protection locked="0" hidden="1"/>
    </xf>
    <xf numFmtId="0" fontId="22" fillId="3" borderId="18" xfId="0" applyFont="1" applyFill="1" applyBorder="1" applyAlignment="1" applyProtection="1">
      <alignment horizontal="left" vertical="center"/>
      <protection locked="0" hidden="1"/>
    </xf>
    <xf numFmtId="14" fontId="6" fillId="0" borderId="54" xfId="0" applyNumberFormat="1" applyFont="1" applyFill="1" applyBorder="1" applyAlignment="1" applyProtection="1">
      <alignment horizontal="center" vertical="center"/>
      <protection hidden="1"/>
    </xf>
    <xf numFmtId="14" fontId="6" fillId="0" borderId="55" xfId="0" applyNumberFormat="1" applyFont="1" applyFill="1" applyBorder="1" applyAlignment="1" applyProtection="1">
      <alignment horizontal="center" vertical="center"/>
      <protection hidden="1"/>
    </xf>
    <xf numFmtId="14" fontId="6" fillId="0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176" fontId="6" fillId="0" borderId="30" xfId="0" applyNumberFormat="1" applyFont="1" applyFill="1" applyBorder="1" applyAlignment="1" applyProtection="1">
      <alignment horizontal="center" vertical="center"/>
      <protection hidden="1"/>
    </xf>
    <xf numFmtId="176" fontId="6" fillId="0" borderId="5" xfId="0" applyNumberFormat="1" applyFont="1" applyFill="1" applyBorder="1" applyAlignment="1" applyProtection="1">
      <alignment horizontal="center" vertical="center"/>
      <protection hidden="1"/>
    </xf>
    <xf numFmtId="176" fontId="6" fillId="0" borderId="58" xfId="0" applyNumberFormat="1" applyFont="1" applyFill="1" applyBorder="1" applyAlignment="1" applyProtection="1">
      <alignment horizontal="center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70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center" vertical="center"/>
      <protection hidden="1"/>
    </xf>
    <xf numFmtId="0" fontId="6" fillId="0" borderId="72" xfId="0" applyFont="1" applyFill="1" applyBorder="1" applyAlignment="1" applyProtection="1">
      <alignment horizontal="center" vertical="center"/>
      <protection hidden="1"/>
    </xf>
    <xf numFmtId="177" fontId="6" fillId="0" borderId="37" xfId="0" applyNumberFormat="1" applyFont="1" applyFill="1" applyBorder="1" applyAlignment="1" applyProtection="1">
      <alignment horizontal="center" vertical="center"/>
      <protection hidden="1"/>
    </xf>
    <xf numFmtId="177" fontId="6" fillId="0" borderId="65" xfId="0" applyNumberFormat="1" applyFont="1" applyFill="1" applyBorder="1" applyAlignment="1" applyProtection="1">
      <alignment horizontal="center" vertical="center"/>
      <protection hidden="1"/>
    </xf>
    <xf numFmtId="177" fontId="6" fillId="0" borderId="66" xfId="0" applyNumberFormat="1" applyFont="1" applyFill="1" applyBorder="1" applyAlignment="1" applyProtection="1">
      <alignment horizontal="center" vertical="center"/>
      <protection hidden="1"/>
    </xf>
    <xf numFmtId="0" fontId="6" fillId="0" borderId="55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left" vertical="center"/>
      <protection hidden="1"/>
    </xf>
    <xf numFmtId="0" fontId="6" fillId="0" borderId="53" xfId="0" applyFont="1" applyBorder="1" applyAlignment="1" applyProtection="1">
      <alignment horizontal="left" vertical="center"/>
      <protection hidden="1"/>
    </xf>
    <xf numFmtId="0" fontId="6" fillId="0" borderId="57" xfId="0" applyFont="1" applyBorder="1" applyAlignment="1" applyProtection="1">
      <alignment horizontal="left" vertical="center"/>
      <protection hidden="1"/>
    </xf>
    <xf numFmtId="0" fontId="6" fillId="0" borderId="18" xfId="0" applyFont="1" applyBorder="1" applyAlignment="1" applyProtection="1">
      <alignment horizontal="left" vertical="center"/>
      <protection hidden="1"/>
    </xf>
    <xf numFmtId="0" fontId="6" fillId="0" borderId="59" xfId="0" applyFont="1" applyBorder="1" applyAlignment="1" applyProtection="1">
      <alignment horizontal="left" vertical="center"/>
      <protection hidden="1"/>
    </xf>
    <xf numFmtId="0" fontId="6" fillId="0" borderId="22" xfId="0" applyFont="1" applyBorder="1" applyAlignment="1" applyProtection="1">
      <alignment horizontal="left" vertical="center"/>
      <protection hidden="1"/>
    </xf>
    <xf numFmtId="0" fontId="6" fillId="0" borderId="62" xfId="0" applyFont="1" applyBorder="1" applyAlignment="1" applyProtection="1">
      <alignment horizontal="left" vertical="center"/>
      <protection hidden="1"/>
    </xf>
    <xf numFmtId="0" fontId="6" fillId="0" borderId="23" xfId="0" applyFont="1" applyBorder="1" applyAlignment="1" applyProtection="1">
      <alignment horizontal="left" vertical="center"/>
      <protection hidden="1"/>
    </xf>
    <xf numFmtId="0" fontId="6" fillId="0" borderId="63" xfId="0" applyFont="1" applyBorder="1" applyAlignment="1" applyProtection="1">
      <alignment horizontal="left" vertical="center"/>
      <protection hidden="1"/>
    </xf>
    <xf numFmtId="0" fontId="6" fillId="0" borderId="64" xfId="0" applyFont="1" applyBorder="1" applyAlignment="1" applyProtection="1">
      <alignment horizontal="left" vertical="center"/>
      <protection hidden="1"/>
    </xf>
    <xf numFmtId="0" fontId="6" fillId="0" borderId="67" xfId="0" applyFont="1" applyBorder="1" applyAlignment="1" applyProtection="1">
      <alignment horizontal="left" vertical="center"/>
      <protection hidden="1"/>
    </xf>
    <xf numFmtId="0" fontId="6" fillId="0" borderId="68" xfId="0" applyFont="1" applyBorder="1" applyAlignment="1" applyProtection="1">
      <alignment horizontal="left" vertical="center"/>
      <protection hidden="1"/>
    </xf>
    <xf numFmtId="0" fontId="6" fillId="0" borderId="69" xfId="0" applyFont="1" applyBorder="1" applyAlignment="1" applyProtection="1">
      <alignment horizontal="left" vertical="center"/>
      <protection hidden="1"/>
    </xf>
    <xf numFmtId="0" fontId="3" fillId="0" borderId="91" xfId="0" applyFont="1" applyBorder="1" applyAlignment="1" applyProtection="1">
      <alignment horizontal="center" vertical="center"/>
      <protection hidden="1"/>
    </xf>
    <xf numFmtId="0" fontId="3" fillId="0" borderId="92" xfId="0" applyFont="1" applyBorder="1" applyAlignment="1" applyProtection="1">
      <alignment horizontal="center" vertical="center"/>
      <protection hidden="1"/>
    </xf>
    <xf numFmtId="0" fontId="3" fillId="0" borderId="93" xfId="0" applyFont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3" fillId="0" borderId="88" xfId="0" applyFont="1" applyBorder="1" applyAlignment="1" applyProtection="1">
      <alignment horizontal="center" vertical="center"/>
      <protection hidden="1"/>
    </xf>
    <xf numFmtId="0" fontId="3" fillId="0" borderId="91" xfId="0" applyFont="1" applyBorder="1" applyAlignment="1" applyProtection="1">
      <alignment horizontal="center" vertical="center"/>
      <protection locked="0" hidden="1"/>
    </xf>
    <xf numFmtId="0" fontId="3" fillId="0" borderId="92" xfId="0" applyFont="1" applyBorder="1" applyAlignment="1" applyProtection="1">
      <alignment horizontal="center" vertical="center"/>
      <protection locked="0" hidden="1"/>
    </xf>
    <xf numFmtId="0" fontId="3" fillId="0" borderId="93" xfId="0" applyFont="1" applyBorder="1" applyAlignment="1" applyProtection="1">
      <alignment horizontal="center" vertical="center"/>
      <protection locked="0" hidden="1"/>
    </xf>
    <xf numFmtId="0" fontId="3" fillId="0" borderId="84" xfId="0" applyFont="1" applyBorder="1" applyAlignment="1" applyProtection="1">
      <alignment horizontal="center" vertical="center"/>
      <protection locked="0" hidden="1"/>
    </xf>
    <xf numFmtId="0" fontId="3" fillId="0" borderId="85" xfId="0" applyFont="1" applyBorder="1" applyAlignment="1" applyProtection="1">
      <alignment horizontal="center" vertical="center"/>
      <protection locked="0" hidden="1"/>
    </xf>
    <xf numFmtId="0" fontId="3" fillId="0" borderId="88" xfId="0" applyFont="1" applyBorder="1" applyAlignment="1" applyProtection="1">
      <alignment horizontal="center" vertical="center"/>
      <protection locked="0" hidden="1"/>
    </xf>
    <xf numFmtId="0" fontId="3" fillId="0" borderId="38" xfId="0" applyFont="1" applyBorder="1" applyAlignment="1" applyProtection="1">
      <alignment vertical="center"/>
      <protection locked="0" hidden="1"/>
    </xf>
    <xf numFmtId="0" fontId="3" fillId="0" borderId="39" xfId="0" applyFont="1" applyBorder="1" applyAlignment="1" applyProtection="1">
      <alignment vertical="center"/>
      <protection locked="0" hidden="1"/>
    </xf>
    <xf numFmtId="0" fontId="3" fillId="0" borderId="40" xfId="0" applyFont="1" applyBorder="1" applyAlignment="1" applyProtection="1">
      <alignment vertical="center"/>
      <protection locked="0" hidden="1"/>
    </xf>
    <xf numFmtId="0" fontId="3" fillId="0" borderId="84" xfId="0" applyFont="1" applyBorder="1" applyAlignment="1" applyProtection="1">
      <alignment vertical="center"/>
      <protection locked="0" hidden="1"/>
    </xf>
    <xf numFmtId="0" fontId="3" fillId="0" borderId="85" xfId="0" applyFont="1" applyBorder="1" applyAlignment="1" applyProtection="1">
      <alignment vertical="center"/>
      <protection locked="0" hidden="1"/>
    </xf>
    <xf numFmtId="0" fontId="3" fillId="0" borderId="88" xfId="0" applyFont="1" applyBorder="1" applyAlignment="1" applyProtection="1">
      <alignment vertical="center"/>
      <protection locked="0" hidden="1"/>
    </xf>
    <xf numFmtId="0" fontId="3" fillId="0" borderId="94" xfId="0" applyFont="1" applyBorder="1" applyAlignment="1" applyProtection="1">
      <alignment vertical="center"/>
      <protection locked="0" hidden="1"/>
    </xf>
    <xf numFmtId="0" fontId="3" fillId="0" borderId="95" xfId="0" applyFont="1" applyBorder="1" applyAlignment="1" applyProtection="1">
      <alignment vertical="center"/>
      <protection locked="0" hidden="1"/>
    </xf>
    <xf numFmtId="0" fontId="3" fillId="0" borderId="96" xfId="0" applyFont="1" applyBorder="1" applyAlignment="1" applyProtection="1">
      <alignment vertical="center"/>
      <protection locked="0" hidden="1"/>
    </xf>
    <xf numFmtId="0" fontId="0" fillId="0" borderId="19" xfId="0" applyBorder="1" applyAlignment="1" applyProtection="1">
      <alignment horizontal="center" vertical="center"/>
      <protection hidden="1"/>
    </xf>
  </cellXfs>
  <cellStyles count="4">
    <cellStyle name="ハイパーリンク" xfId="2" builtinId="8" hidden="1"/>
    <cellStyle name="桁区切り" xfId="1" builtinId="6"/>
    <cellStyle name="標準" xfId="0" builtinId="0"/>
    <cellStyle name="表示済みのハイパーリンク" xfId="3" builtinId="9" hidde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44C81-CF2D-43AB-B76B-55458E4E00AB}">
  <sheetPr published="0">
    <pageSetUpPr fitToPage="1"/>
  </sheetPr>
  <dimension ref="A1:G41"/>
  <sheetViews>
    <sheetView showGridLines="0" showRowColHeaders="0" tabSelected="1" workbookViewId="0"/>
  </sheetViews>
  <sheetFormatPr defaultRowHeight="13.5" x14ac:dyDescent="0.15"/>
  <cols>
    <col min="2" max="2" width="44.25" customWidth="1"/>
    <col min="3" max="3" width="16.25" customWidth="1"/>
    <col min="4" max="5" width="15.625" customWidth="1"/>
  </cols>
  <sheetData>
    <row r="1" spans="1:7" x14ac:dyDescent="0.15">
      <c r="A1" s="117"/>
      <c r="B1" s="117"/>
      <c r="C1" s="117"/>
      <c r="D1" s="117"/>
      <c r="E1" s="117"/>
      <c r="F1" s="117"/>
      <c r="G1" s="117"/>
    </row>
    <row r="2" spans="1:7" ht="25.5" x14ac:dyDescent="0.15">
      <c r="A2" s="117"/>
      <c r="B2" s="118" t="s">
        <v>586</v>
      </c>
      <c r="C2" s="117"/>
      <c r="D2" s="117"/>
      <c r="E2" s="117"/>
      <c r="F2" s="117"/>
      <c r="G2" s="117"/>
    </row>
    <row r="3" spans="1:7" ht="12" customHeight="1" thickBot="1" x14ac:dyDescent="0.2">
      <c r="A3" s="117"/>
      <c r="B3" s="118"/>
      <c r="C3" s="117"/>
      <c r="D3" s="117"/>
      <c r="E3" s="117"/>
      <c r="F3" s="117"/>
      <c r="G3" s="117"/>
    </row>
    <row r="4" spans="1:7" ht="26.25" thickBot="1" x14ac:dyDescent="0.2">
      <c r="A4" s="117"/>
      <c r="B4" s="118"/>
      <c r="C4" s="117"/>
      <c r="D4" s="225" t="s">
        <v>580</v>
      </c>
      <c r="E4" s="125"/>
      <c r="F4" s="117"/>
      <c r="G4" s="117"/>
    </row>
    <row r="5" spans="1:7" ht="15" customHeight="1" x14ac:dyDescent="0.15">
      <c r="A5" s="117"/>
      <c r="B5" s="117"/>
      <c r="C5" s="5"/>
      <c r="D5" s="5"/>
      <c r="E5" s="5"/>
      <c r="F5" s="117"/>
      <c r="G5" s="117"/>
    </row>
    <row r="6" spans="1:7" ht="21" customHeight="1" thickBot="1" x14ac:dyDescent="0.2">
      <c r="A6" s="117"/>
      <c r="B6" s="117"/>
      <c r="C6" s="100" t="s">
        <v>564</v>
      </c>
      <c r="D6" s="117"/>
      <c r="E6" s="117"/>
      <c r="F6" s="117"/>
      <c r="G6" s="117"/>
    </row>
    <row r="7" spans="1:7" ht="27" customHeight="1" x14ac:dyDescent="0.15">
      <c r="A7" s="117"/>
      <c r="B7" s="92" t="s">
        <v>556</v>
      </c>
      <c r="C7" s="162" t="s">
        <v>584</v>
      </c>
      <c r="D7" s="163"/>
      <c r="E7" s="164"/>
      <c r="F7" s="117"/>
      <c r="G7" s="117"/>
    </row>
    <row r="8" spans="1:7" ht="27" customHeight="1" x14ac:dyDescent="0.15">
      <c r="A8" s="117"/>
      <c r="B8" s="93" t="s">
        <v>557</v>
      </c>
      <c r="C8" s="165" t="s">
        <v>585</v>
      </c>
      <c r="D8" s="166"/>
      <c r="E8" s="167"/>
      <c r="F8" s="117"/>
      <c r="G8" s="117"/>
    </row>
    <row r="9" spans="1:7" ht="27" customHeight="1" x14ac:dyDescent="0.15">
      <c r="A9" s="117"/>
      <c r="B9" s="89" t="s">
        <v>581</v>
      </c>
      <c r="C9" s="126" t="s">
        <v>583</v>
      </c>
      <c r="D9" s="127"/>
      <c r="E9" s="128"/>
      <c r="F9" s="117"/>
      <c r="G9" s="117"/>
    </row>
    <row r="10" spans="1:7" ht="27" customHeight="1" x14ac:dyDescent="0.15">
      <c r="A10" s="117"/>
      <c r="B10" s="88" t="s">
        <v>558</v>
      </c>
      <c r="C10" s="132" t="s">
        <v>584</v>
      </c>
      <c r="D10" s="133"/>
      <c r="E10" s="134"/>
      <c r="F10" s="117"/>
      <c r="G10" s="117"/>
    </row>
    <row r="11" spans="1:7" ht="27" customHeight="1" x14ac:dyDescent="0.15">
      <c r="A11" s="117"/>
      <c r="B11" s="88" t="s">
        <v>559</v>
      </c>
      <c r="C11" s="135" t="s">
        <v>584</v>
      </c>
      <c r="D11" s="136"/>
      <c r="E11" s="137"/>
      <c r="F11" s="117"/>
      <c r="G11" s="117"/>
    </row>
    <row r="12" spans="1:7" ht="27" customHeight="1" x14ac:dyDescent="0.15">
      <c r="A12" s="117"/>
      <c r="B12" s="90" t="s">
        <v>561</v>
      </c>
      <c r="C12" s="101"/>
      <c r="D12" s="102"/>
      <c r="E12" s="103"/>
      <c r="F12" s="117"/>
      <c r="G12" s="117"/>
    </row>
    <row r="13" spans="1:7" ht="27" customHeight="1" x14ac:dyDescent="0.15">
      <c r="A13" s="117"/>
      <c r="B13" s="91" t="s">
        <v>562</v>
      </c>
      <c r="C13" s="104"/>
      <c r="D13" s="105"/>
      <c r="E13" s="106"/>
      <c r="F13" s="117"/>
      <c r="G13" s="117"/>
    </row>
    <row r="14" spans="1:7" ht="27" customHeight="1" x14ac:dyDescent="0.15">
      <c r="A14" s="117"/>
      <c r="B14" s="89" t="s">
        <v>563</v>
      </c>
      <c r="C14" s="116"/>
      <c r="D14" s="107"/>
      <c r="E14" s="108"/>
      <c r="F14" s="117"/>
      <c r="G14" s="117"/>
    </row>
    <row r="15" spans="1:7" ht="27" customHeight="1" x14ac:dyDescent="0.15">
      <c r="A15" s="117"/>
      <c r="B15" s="88" t="s">
        <v>582</v>
      </c>
      <c r="C15" s="126"/>
      <c r="D15" s="127"/>
      <c r="E15" s="128"/>
      <c r="F15" s="117"/>
      <c r="G15" s="117"/>
    </row>
    <row r="16" spans="1:7" ht="27" customHeight="1" thickBot="1" x14ac:dyDescent="0.2">
      <c r="A16" s="117"/>
      <c r="B16" s="129" t="s">
        <v>545</v>
      </c>
      <c r="C16" s="130"/>
      <c r="D16" s="130"/>
      <c r="E16" s="131"/>
      <c r="F16" s="117"/>
      <c r="G16" s="117"/>
    </row>
    <row r="17" spans="1:7" x14ac:dyDescent="0.15">
      <c r="A17" s="117"/>
      <c r="B17" s="117"/>
      <c r="C17" s="117"/>
      <c r="D17" s="117"/>
      <c r="E17" s="117"/>
      <c r="F17" s="117"/>
      <c r="G17" s="117"/>
    </row>
    <row r="18" spans="1:7" ht="14.25" thickBot="1" x14ac:dyDescent="0.2">
      <c r="A18" s="117"/>
      <c r="B18" s="117"/>
      <c r="C18" s="117"/>
      <c r="D18" s="117"/>
      <c r="E18" s="117"/>
      <c r="F18" s="117"/>
      <c r="G18" s="117"/>
    </row>
    <row r="19" spans="1:7" ht="20.25" customHeight="1" x14ac:dyDescent="0.15">
      <c r="A19" s="117"/>
      <c r="B19" s="94"/>
      <c r="C19" s="119" t="s">
        <v>560</v>
      </c>
      <c r="D19" s="95" t="s">
        <v>373</v>
      </c>
      <c r="E19" s="117"/>
      <c r="F19" s="117"/>
      <c r="G19" s="117"/>
    </row>
    <row r="20" spans="1:7" ht="20.25" customHeight="1" x14ac:dyDescent="0.15">
      <c r="A20" s="117"/>
      <c r="B20" s="96" t="s">
        <v>546</v>
      </c>
      <c r="C20" s="120">
        <f>+ABCエリア!I52</f>
        <v>27360</v>
      </c>
      <c r="D20" s="109" t="str">
        <f>+ABCエリア!K52</f>
        <v/>
      </c>
      <c r="E20" s="117"/>
      <c r="F20" s="117"/>
      <c r="G20" s="117"/>
    </row>
    <row r="21" spans="1:7" ht="20.25" customHeight="1" x14ac:dyDescent="0.15">
      <c r="A21" s="117"/>
      <c r="B21" s="97" t="s">
        <v>547</v>
      </c>
      <c r="C21" s="121">
        <f>+ABCエリア!I53</f>
        <v>12970</v>
      </c>
      <c r="D21" s="110" t="str">
        <f>+ABCエリア!K53</f>
        <v/>
      </c>
      <c r="E21" s="117"/>
      <c r="F21" s="117"/>
      <c r="G21" s="117"/>
    </row>
    <row r="22" spans="1:7" ht="20.25" customHeight="1" x14ac:dyDescent="0.15">
      <c r="A22" s="117"/>
      <c r="B22" s="97" t="s">
        <v>548</v>
      </c>
      <c r="C22" s="121">
        <f>+ABCエリア!I54</f>
        <v>7710</v>
      </c>
      <c r="D22" s="110" t="str">
        <f>+ABCエリア!K54</f>
        <v/>
      </c>
      <c r="E22" s="117"/>
      <c r="F22" s="117"/>
      <c r="G22" s="117"/>
    </row>
    <row r="23" spans="1:7" ht="20.25" customHeight="1" x14ac:dyDescent="0.15">
      <c r="A23" s="117"/>
      <c r="B23" s="97" t="s">
        <v>549</v>
      </c>
      <c r="C23" s="121">
        <f>+DEエリア!I53</f>
        <v>18610</v>
      </c>
      <c r="D23" s="110" t="str">
        <f>+DEエリア!K53</f>
        <v/>
      </c>
      <c r="E23" s="117"/>
      <c r="F23" s="117"/>
      <c r="G23" s="117"/>
    </row>
    <row r="24" spans="1:7" ht="20.25" customHeight="1" x14ac:dyDescent="0.15">
      <c r="A24" s="117"/>
      <c r="B24" s="97" t="s">
        <v>550</v>
      </c>
      <c r="C24" s="121">
        <f>+DEエリア!I54</f>
        <v>19580</v>
      </c>
      <c r="D24" s="110" t="str">
        <f>+DEエリア!K54</f>
        <v/>
      </c>
      <c r="E24" s="117"/>
      <c r="F24" s="117"/>
      <c r="G24" s="117"/>
    </row>
    <row r="25" spans="1:7" ht="20.25" customHeight="1" x14ac:dyDescent="0.15">
      <c r="A25" s="117"/>
      <c r="B25" s="97" t="s">
        <v>551</v>
      </c>
      <c r="C25" s="121">
        <f>+FGエリア!I55</f>
        <v>23620</v>
      </c>
      <c r="D25" s="110" t="str">
        <f>+FGエリア!K55</f>
        <v/>
      </c>
      <c r="E25" s="117"/>
      <c r="F25" s="117"/>
      <c r="G25" s="117"/>
    </row>
    <row r="26" spans="1:7" ht="20.25" customHeight="1" x14ac:dyDescent="0.15">
      <c r="A26" s="117"/>
      <c r="B26" s="97" t="s">
        <v>552</v>
      </c>
      <c r="C26" s="121">
        <f>+FGエリア!I56</f>
        <v>16540</v>
      </c>
      <c r="D26" s="110" t="str">
        <f>+FGエリア!K56</f>
        <v/>
      </c>
      <c r="E26" s="117"/>
      <c r="F26" s="117"/>
      <c r="G26" s="117"/>
    </row>
    <row r="27" spans="1:7" ht="20.25" customHeight="1" x14ac:dyDescent="0.15">
      <c r="A27" s="117"/>
      <c r="B27" s="97" t="s">
        <v>553</v>
      </c>
      <c r="C27" s="121">
        <f>+HIエリア!I35</f>
        <v>16720</v>
      </c>
      <c r="D27" s="110" t="str">
        <f>+HIエリア!K35</f>
        <v/>
      </c>
      <c r="E27" s="117"/>
      <c r="F27" s="117"/>
      <c r="G27" s="117"/>
    </row>
    <row r="28" spans="1:7" ht="20.25" customHeight="1" x14ac:dyDescent="0.15">
      <c r="A28" s="117"/>
      <c r="B28" s="98" t="s">
        <v>554</v>
      </c>
      <c r="C28" s="122">
        <f>+HIエリア!I36</f>
        <v>5730</v>
      </c>
      <c r="D28" s="111" t="str">
        <f>+HIエリア!K36</f>
        <v/>
      </c>
      <c r="E28" s="117"/>
      <c r="F28" s="117"/>
      <c r="G28" s="117"/>
    </row>
    <row r="29" spans="1:7" ht="27" customHeight="1" thickBot="1" x14ac:dyDescent="0.2">
      <c r="A29" s="117"/>
      <c r="B29" s="99" t="s">
        <v>555</v>
      </c>
      <c r="C29" s="123">
        <f>SUM(C20:C28)</f>
        <v>148840</v>
      </c>
      <c r="D29" s="112">
        <f>SUM(D20:D28)</f>
        <v>0</v>
      </c>
      <c r="E29" s="117"/>
      <c r="F29" s="117"/>
      <c r="G29" s="117"/>
    </row>
    <row r="30" spans="1:7" x14ac:dyDescent="0.15">
      <c r="A30" s="117"/>
      <c r="B30" s="117"/>
      <c r="C30" s="117"/>
      <c r="D30" s="124"/>
      <c r="E30" s="117"/>
      <c r="F30" s="117"/>
      <c r="G30" s="117"/>
    </row>
    <row r="31" spans="1:7" x14ac:dyDescent="0.15">
      <c r="A31" s="117"/>
      <c r="B31" s="117"/>
      <c r="C31" s="117"/>
      <c r="D31" s="117"/>
      <c r="E31" s="117"/>
      <c r="F31" s="117"/>
      <c r="G31" s="117"/>
    </row>
    <row r="32" spans="1:7" ht="22.5" customHeight="1" thickBot="1" x14ac:dyDescent="0.2">
      <c r="A32" s="117"/>
      <c r="B32" s="52" t="s">
        <v>472</v>
      </c>
      <c r="C32" s="5"/>
      <c r="D32" s="5"/>
      <c r="E32" s="5"/>
      <c r="F32" s="117"/>
      <c r="G32" s="117"/>
    </row>
    <row r="33" spans="1:7" ht="18" customHeight="1" x14ac:dyDescent="0.15">
      <c r="A33" s="117"/>
      <c r="B33" s="204"/>
      <c r="C33" s="205"/>
      <c r="D33" s="205"/>
      <c r="E33" s="206"/>
      <c r="F33" s="117"/>
      <c r="G33" s="117"/>
    </row>
    <row r="34" spans="1:7" ht="18" customHeight="1" x14ac:dyDescent="0.15">
      <c r="A34" s="117"/>
      <c r="B34" s="207"/>
      <c r="C34" s="208"/>
      <c r="D34" s="208"/>
      <c r="E34" s="209"/>
      <c r="F34" s="117"/>
      <c r="G34" s="117"/>
    </row>
    <row r="35" spans="1:7" ht="18" customHeight="1" x14ac:dyDescent="0.15">
      <c r="A35" s="117"/>
      <c r="B35" s="207"/>
      <c r="C35" s="208"/>
      <c r="D35" s="208"/>
      <c r="E35" s="209"/>
      <c r="F35" s="117"/>
      <c r="G35" s="117"/>
    </row>
    <row r="36" spans="1:7" ht="18" customHeight="1" x14ac:dyDescent="0.15">
      <c r="A36" s="117"/>
      <c r="B36" s="207"/>
      <c r="C36" s="208"/>
      <c r="D36" s="208"/>
      <c r="E36" s="209"/>
      <c r="F36" s="117"/>
      <c r="G36" s="117"/>
    </row>
    <row r="37" spans="1:7" ht="18" customHeight="1" x14ac:dyDescent="0.15">
      <c r="A37" s="117"/>
      <c r="B37" s="207"/>
      <c r="C37" s="208"/>
      <c r="D37" s="208"/>
      <c r="E37" s="209"/>
      <c r="F37" s="117"/>
      <c r="G37" s="117"/>
    </row>
    <row r="38" spans="1:7" ht="18" customHeight="1" thickBot="1" x14ac:dyDescent="0.2">
      <c r="A38" s="117"/>
      <c r="B38" s="188"/>
      <c r="C38" s="189"/>
      <c r="D38" s="189"/>
      <c r="E38" s="190"/>
      <c r="F38" s="117"/>
      <c r="G38" s="117"/>
    </row>
    <row r="39" spans="1:7" x14ac:dyDescent="0.15">
      <c r="A39" s="117"/>
      <c r="B39" s="117"/>
      <c r="C39" s="117"/>
      <c r="D39" s="117"/>
      <c r="E39" s="117"/>
      <c r="F39" s="117"/>
      <c r="G39" s="117"/>
    </row>
    <row r="40" spans="1:7" x14ac:dyDescent="0.15">
      <c r="A40" s="117"/>
      <c r="B40" s="117"/>
      <c r="C40" s="117"/>
      <c r="D40" s="117"/>
      <c r="E40" s="117" t="s">
        <v>579</v>
      </c>
      <c r="F40" s="117"/>
      <c r="G40" s="117"/>
    </row>
    <row r="41" spans="1:7" x14ac:dyDescent="0.15">
      <c r="A41" s="117"/>
      <c r="B41" s="117"/>
      <c r="C41" s="117"/>
      <c r="D41" s="117"/>
      <c r="E41" s="117"/>
      <c r="F41" s="117"/>
      <c r="G41" s="117"/>
    </row>
  </sheetData>
  <sheetProtection algorithmName="SHA-512" hashValue="UcZuPfFl3C06Lg9XCHGw50u0nIUp9bzk9+/rhLeys484oUtS8AXYodgcaW/Nq+556fJ+QGtwbHGPEur7KoHOVg==" saltValue="ugXGGx8KxzZPPv3onNpEUA==" spinCount="100000" sheet="1" objects="1" scenarios="1"/>
  <mergeCells count="13">
    <mergeCell ref="B37:E37"/>
    <mergeCell ref="B38:E38"/>
    <mergeCell ref="B33:E33"/>
    <mergeCell ref="B34:E34"/>
    <mergeCell ref="B35:E35"/>
    <mergeCell ref="B36:E36"/>
    <mergeCell ref="C7:E7"/>
    <mergeCell ref="C8:E8"/>
    <mergeCell ref="C15:E15"/>
    <mergeCell ref="B16:E16"/>
    <mergeCell ref="C9:E9"/>
    <mergeCell ref="C10:E10"/>
    <mergeCell ref="C11:E11"/>
  </mergeCells>
  <phoneticPr fontId="1"/>
  <dataValidations count="3">
    <dataValidation type="list" allowBlank="1" showInputMessage="1" showErrorMessage="1" prompt="選択して下さい_x000a_" sqref="C12 C14" xr:uid="{F0D0F80D-E8AE-4544-924B-2DAC1CDA33A8}">
      <formula1>"B5,A4,B4,A6,A5,A3,B3,D4,D3,ﾊｶﾞｷ,その他"</formula1>
    </dataValidation>
    <dataValidation type="list" allowBlank="1" showInputMessage="1" showErrorMessage="1" prompt="選択して下さい_x000a_" sqref="C13" xr:uid="{88CC22EE-B187-4F5C-9BD8-E7F9DEEC2453}">
      <formula1>"折り有,折り無"</formula1>
    </dataValidation>
    <dataValidation type="textLength" operator="greaterThanOrEqual" allowBlank="1" showInputMessage="1" showErrorMessage="1" sqref="C9:E9 C15:E15" xr:uid="{FEEF7378-F285-481A-827B-4BAE75DB4265}">
      <formula1>1</formula1>
    </dataValidation>
  </dataValidation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autoPageBreaks="0" fitToPage="1"/>
  </sheetPr>
  <dimension ref="A1:L57"/>
  <sheetViews>
    <sheetView showGridLines="0" showRowColHeaders="0" showZeros="0" workbookViewId="0"/>
  </sheetViews>
  <sheetFormatPr defaultColWidth="8.875" defaultRowHeight="11.25" x14ac:dyDescent="0.15"/>
  <cols>
    <col min="1" max="1" width="5.125" style="5" customWidth="1"/>
    <col min="2" max="2" width="24.875" style="5" bestFit="1" customWidth="1"/>
    <col min="3" max="3" width="7" style="5" bestFit="1" customWidth="1"/>
    <col min="4" max="4" width="6.125" style="5" bestFit="1" customWidth="1"/>
    <col min="5" max="5" width="7.625" style="5" customWidth="1"/>
    <col min="6" max="6" width="2.125" style="5" customWidth="1"/>
    <col min="7" max="7" width="5.625" style="5" customWidth="1"/>
    <col min="8" max="8" width="26.25" style="5" customWidth="1"/>
    <col min="9" max="9" width="8.125" style="5" customWidth="1"/>
    <col min="10" max="10" width="6.125" style="5" bestFit="1" customWidth="1"/>
    <col min="11" max="11" width="10.875" style="5" bestFit="1" customWidth="1"/>
    <col min="12" max="12" width="4.875" style="5" customWidth="1"/>
    <col min="13" max="13" width="23.375" style="5" customWidth="1"/>
    <col min="14" max="14" width="7.5" style="5" bestFit="1" customWidth="1"/>
    <col min="15" max="15" width="8.875" style="5" bestFit="1" customWidth="1"/>
    <col min="16" max="16" width="6.5" style="5" customWidth="1"/>
    <col min="17" max="16384" width="8.875" style="5"/>
  </cols>
  <sheetData>
    <row r="1" spans="1:11" ht="22.5" customHeight="1" x14ac:dyDescent="0.15">
      <c r="A1" s="44" t="s">
        <v>372</v>
      </c>
    </row>
    <row r="2" spans="1:11" ht="22.5" customHeight="1" x14ac:dyDescent="0.15">
      <c r="A2" s="44"/>
    </row>
    <row r="3" spans="1:11" ht="14.25" customHeight="1" x14ac:dyDescent="0.15">
      <c r="A3" s="6" t="s">
        <v>85</v>
      </c>
    </row>
    <row r="4" spans="1:11" ht="14.25" customHeight="1" x14ac:dyDescent="0.15">
      <c r="A4" s="6" t="s">
        <v>82</v>
      </c>
    </row>
    <row r="5" spans="1:11" ht="12" customHeight="1" x14ac:dyDescent="0.15">
      <c r="A5" s="6"/>
    </row>
    <row r="6" spans="1:11" ht="20.25" customHeight="1" thickBot="1" x14ac:dyDescent="0.2">
      <c r="A6" s="85" t="s">
        <v>282</v>
      </c>
      <c r="B6" s="7" t="s">
        <v>516</v>
      </c>
      <c r="C6" s="8" t="s">
        <v>470</v>
      </c>
      <c r="D6" s="42" t="s">
        <v>469</v>
      </c>
      <c r="E6" s="9" t="s">
        <v>471</v>
      </c>
      <c r="G6" s="85" t="s">
        <v>282</v>
      </c>
      <c r="H6" s="7" t="s">
        <v>517</v>
      </c>
      <c r="I6" s="8" t="s">
        <v>470</v>
      </c>
      <c r="J6" s="42" t="s">
        <v>469</v>
      </c>
      <c r="K6" s="9" t="s">
        <v>471</v>
      </c>
    </row>
    <row r="7" spans="1:11" ht="22.5" customHeight="1" x14ac:dyDescent="0.15">
      <c r="A7" s="10" t="s">
        <v>161</v>
      </c>
      <c r="B7" s="11" t="s">
        <v>230</v>
      </c>
      <c r="C7" s="12">
        <v>560</v>
      </c>
      <c r="D7" s="59"/>
      <c r="E7" s="54" t="str">
        <f t="shared" ref="E7:E40" si="0">IF(D7=1,+C7,"")</f>
        <v/>
      </c>
      <c r="G7" s="10" t="s">
        <v>207</v>
      </c>
      <c r="H7" s="13" t="s">
        <v>499</v>
      </c>
      <c r="I7" s="12">
        <v>660</v>
      </c>
      <c r="J7" s="59"/>
      <c r="K7" s="56" t="str">
        <f t="shared" ref="K7:K27" si="1">IF(J7=1,+I7,"")</f>
        <v/>
      </c>
    </row>
    <row r="8" spans="1:11" ht="12" x14ac:dyDescent="0.15">
      <c r="A8" s="14" t="s">
        <v>196</v>
      </c>
      <c r="B8" s="15" t="s">
        <v>465</v>
      </c>
      <c r="C8" s="16">
        <v>640</v>
      </c>
      <c r="D8" s="60"/>
      <c r="E8" s="48" t="str">
        <f t="shared" si="0"/>
        <v/>
      </c>
      <c r="G8" s="14" t="s">
        <v>208</v>
      </c>
      <c r="H8" s="15" t="s">
        <v>500</v>
      </c>
      <c r="I8" s="16">
        <v>480</v>
      </c>
      <c r="J8" s="60"/>
      <c r="K8" s="57" t="str">
        <f t="shared" si="1"/>
        <v/>
      </c>
    </row>
    <row r="9" spans="1:11" ht="12" x14ac:dyDescent="0.15">
      <c r="A9" s="14" t="s">
        <v>197</v>
      </c>
      <c r="B9" s="15" t="s">
        <v>466</v>
      </c>
      <c r="C9" s="16">
        <v>620</v>
      </c>
      <c r="D9" s="60"/>
      <c r="E9" s="48" t="str">
        <f t="shared" si="0"/>
        <v/>
      </c>
      <c r="G9" s="14" t="s">
        <v>209</v>
      </c>
      <c r="H9" s="15" t="s">
        <v>501</v>
      </c>
      <c r="I9" s="70">
        <v>920</v>
      </c>
      <c r="J9" s="60"/>
      <c r="K9" s="57" t="str">
        <f t="shared" si="1"/>
        <v/>
      </c>
    </row>
    <row r="10" spans="1:11" ht="12" x14ac:dyDescent="0.15">
      <c r="A10" s="14" t="s">
        <v>198</v>
      </c>
      <c r="B10" s="15" t="s">
        <v>163</v>
      </c>
      <c r="C10" s="16">
        <v>430</v>
      </c>
      <c r="D10" s="60"/>
      <c r="E10" s="48" t="str">
        <f t="shared" si="0"/>
        <v/>
      </c>
      <c r="G10" s="14" t="s">
        <v>210</v>
      </c>
      <c r="H10" s="15" t="s">
        <v>502</v>
      </c>
      <c r="I10" s="70">
        <v>500</v>
      </c>
      <c r="J10" s="60"/>
      <c r="K10" s="57" t="str">
        <f t="shared" si="1"/>
        <v/>
      </c>
    </row>
    <row r="11" spans="1:11" ht="12" x14ac:dyDescent="0.15">
      <c r="A11" s="14" t="s">
        <v>199</v>
      </c>
      <c r="B11" s="15" t="s">
        <v>467</v>
      </c>
      <c r="C11" s="16">
        <v>810</v>
      </c>
      <c r="D11" s="60"/>
      <c r="E11" s="48" t="str">
        <f t="shared" si="0"/>
        <v/>
      </c>
      <c r="G11" s="14" t="s">
        <v>211</v>
      </c>
      <c r="H11" s="15" t="s">
        <v>527</v>
      </c>
      <c r="I11" s="70">
        <v>1070</v>
      </c>
      <c r="J11" s="60"/>
      <c r="K11" s="57" t="str">
        <f t="shared" si="1"/>
        <v/>
      </c>
    </row>
    <row r="12" spans="1:11" ht="12" x14ac:dyDescent="0.15">
      <c r="A12" s="14" t="s">
        <v>162</v>
      </c>
      <c r="B12" s="15" t="s">
        <v>468</v>
      </c>
      <c r="C12" s="16">
        <v>700</v>
      </c>
      <c r="D12" s="60"/>
      <c r="E12" s="48" t="str">
        <f t="shared" si="0"/>
        <v/>
      </c>
      <c r="G12" s="14" t="s">
        <v>212</v>
      </c>
      <c r="H12" s="15" t="s">
        <v>503</v>
      </c>
      <c r="I12" s="70">
        <v>760</v>
      </c>
      <c r="J12" s="60"/>
      <c r="K12" s="57" t="str">
        <f t="shared" si="1"/>
        <v/>
      </c>
    </row>
    <row r="13" spans="1:11" ht="12" x14ac:dyDescent="0.15">
      <c r="A13" s="14" t="s">
        <v>200</v>
      </c>
      <c r="B13" s="15" t="s">
        <v>243</v>
      </c>
      <c r="C13" s="70">
        <v>850</v>
      </c>
      <c r="D13" s="60"/>
      <c r="E13" s="48" t="str">
        <f t="shared" si="0"/>
        <v/>
      </c>
      <c r="G13" s="14" t="s">
        <v>213</v>
      </c>
      <c r="H13" s="15" t="s">
        <v>504</v>
      </c>
      <c r="I13" s="70">
        <v>700</v>
      </c>
      <c r="J13" s="60"/>
      <c r="K13" s="57" t="str">
        <f t="shared" si="1"/>
        <v/>
      </c>
    </row>
    <row r="14" spans="1:11" ht="12" x14ac:dyDescent="0.15">
      <c r="A14" s="14" t="s">
        <v>201</v>
      </c>
      <c r="B14" s="15" t="s">
        <v>244</v>
      </c>
      <c r="C14" s="70">
        <v>700</v>
      </c>
      <c r="D14" s="60"/>
      <c r="E14" s="48" t="str">
        <f t="shared" si="0"/>
        <v/>
      </c>
      <c r="G14" s="14" t="s">
        <v>214</v>
      </c>
      <c r="H14" s="15" t="s">
        <v>505</v>
      </c>
      <c r="I14" s="70">
        <v>800</v>
      </c>
      <c r="J14" s="60"/>
      <c r="K14" s="57" t="str">
        <f t="shared" si="1"/>
        <v/>
      </c>
    </row>
    <row r="15" spans="1:11" ht="12" x14ac:dyDescent="0.15">
      <c r="A15" s="14" t="s">
        <v>202</v>
      </c>
      <c r="B15" s="17" t="s">
        <v>245</v>
      </c>
      <c r="C15" s="70">
        <v>1120</v>
      </c>
      <c r="D15" s="60"/>
      <c r="E15" s="48" t="str">
        <f t="shared" si="0"/>
        <v/>
      </c>
      <c r="G15" s="14" t="s">
        <v>215</v>
      </c>
      <c r="H15" s="15" t="s">
        <v>506</v>
      </c>
      <c r="I15" s="70">
        <v>920</v>
      </c>
      <c r="J15" s="60"/>
      <c r="K15" s="57" t="str">
        <f t="shared" si="1"/>
        <v/>
      </c>
    </row>
    <row r="16" spans="1:11" ht="12" x14ac:dyDescent="0.15">
      <c r="A16" s="14" t="s">
        <v>440</v>
      </c>
      <c r="B16" s="15" t="s">
        <v>246</v>
      </c>
      <c r="C16" s="70">
        <v>450</v>
      </c>
      <c r="D16" s="60"/>
      <c r="E16" s="48" t="str">
        <f t="shared" si="0"/>
        <v/>
      </c>
      <c r="G16" s="14" t="s">
        <v>216</v>
      </c>
      <c r="H16" s="15" t="s">
        <v>507</v>
      </c>
      <c r="I16" s="70">
        <v>600</v>
      </c>
      <c r="J16" s="60"/>
      <c r="K16" s="57" t="str">
        <f t="shared" si="1"/>
        <v/>
      </c>
    </row>
    <row r="17" spans="1:11" ht="21" x14ac:dyDescent="0.15">
      <c r="A17" s="14" t="s">
        <v>441</v>
      </c>
      <c r="B17" s="15" t="s">
        <v>247</v>
      </c>
      <c r="C17" s="70">
        <v>1000</v>
      </c>
      <c r="D17" s="60"/>
      <c r="E17" s="48" t="str">
        <f t="shared" si="0"/>
        <v/>
      </c>
      <c r="G17" s="14" t="s">
        <v>217</v>
      </c>
      <c r="H17" s="15" t="s">
        <v>228</v>
      </c>
      <c r="I17" s="70">
        <v>710</v>
      </c>
      <c r="J17" s="60"/>
      <c r="K17" s="57" t="str">
        <f t="shared" si="1"/>
        <v/>
      </c>
    </row>
    <row r="18" spans="1:11" ht="15.75" customHeight="1" x14ac:dyDescent="0.15">
      <c r="A18" s="14" t="s">
        <v>442</v>
      </c>
      <c r="B18" s="15" t="s">
        <v>248</v>
      </c>
      <c r="C18" s="70">
        <v>660</v>
      </c>
      <c r="D18" s="60"/>
      <c r="E18" s="48" t="str">
        <f t="shared" si="0"/>
        <v/>
      </c>
      <c r="G18" s="14" t="s">
        <v>218</v>
      </c>
      <c r="H18" s="15" t="s">
        <v>508</v>
      </c>
      <c r="I18" s="70">
        <v>370</v>
      </c>
      <c r="J18" s="60"/>
      <c r="K18" s="57" t="str">
        <f t="shared" si="1"/>
        <v/>
      </c>
    </row>
    <row r="19" spans="1:11" ht="12" x14ac:dyDescent="0.15">
      <c r="A19" s="14" t="s">
        <v>443</v>
      </c>
      <c r="B19" s="15" t="s">
        <v>249</v>
      </c>
      <c r="C19" s="70">
        <v>940</v>
      </c>
      <c r="D19" s="60"/>
      <c r="E19" s="48" t="str">
        <f t="shared" si="0"/>
        <v/>
      </c>
      <c r="G19" s="14" t="s">
        <v>219</v>
      </c>
      <c r="H19" s="15" t="s">
        <v>509</v>
      </c>
      <c r="I19" s="70">
        <v>500</v>
      </c>
      <c r="J19" s="60"/>
      <c r="K19" s="57" t="str">
        <f t="shared" si="1"/>
        <v/>
      </c>
    </row>
    <row r="20" spans="1:11" ht="12" x14ac:dyDescent="0.15">
      <c r="A20" s="14" t="s">
        <v>444</v>
      </c>
      <c r="B20" s="17" t="s">
        <v>250</v>
      </c>
      <c r="C20" s="70">
        <v>740</v>
      </c>
      <c r="D20" s="60"/>
      <c r="E20" s="48" t="str">
        <f t="shared" si="0"/>
        <v/>
      </c>
      <c r="G20" s="14" t="s">
        <v>220</v>
      </c>
      <c r="H20" s="15" t="s">
        <v>510</v>
      </c>
      <c r="I20" s="70">
        <v>360</v>
      </c>
      <c r="J20" s="60"/>
      <c r="K20" s="57" t="str">
        <f t="shared" si="1"/>
        <v/>
      </c>
    </row>
    <row r="21" spans="1:11" ht="12" x14ac:dyDescent="0.15">
      <c r="A21" s="14" t="s">
        <v>445</v>
      </c>
      <c r="B21" s="15" t="s">
        <v>251</v>
      </c>
      <c r="C21" s="70">
        <v>1250</v>
      </c>
      <c r="D21" s="60"/>
      <c r="E21" s="48" t="str">
        <f t="shared" si="0"/>
        <v/>
      </c>
      <c r="G21" s="14" t="s">
        <v>221</v>
      </c>
      <c r="H21" s="15" t="s">
        <v>511</v>
      </c>
      <c r="I21" s="70">
        <v>320</v>
      </c>
      <c r="J21" s="60"/>
      <c r="K21" s="57" t="str">
        <f t="shared" si="1"/>
        <v/>
      </c>
    </row>
    <row r="22" spans="1:11" ht="12" x14ac:dyDescent="0.15">
      <c r="A22" s="14" t="s">
        <v>446</v>
      </c>
      <c r="B22" s="17" t="s">
        <v>252</v>
      </c>
      <c r="C22" s="70">
        <v>640</v>
      </c>
      <c r="D22" s="60"/>
      <c r="E22" s="48" t="str">
        <f t="shared" si="0"/>
        <v/>
      </c>
      <c r="G22" s="14" t="s">
        <v>222</v>
      </c>
      <c r="H22" s="15" t="s">
        <v>512</v>
      </c>
      <c r="I22" s="70">
        <v>670</v>
      </c>
      <c r="J22" s="60"/>
      <c r="K22" s="57" t="str">
        <f t="shared" si="1"/>
        <v/>
      </c>
    </row>
    <row r="23" spans="1:11" ht="12" x14ac:dyDescent="0.15">
      <c r="A23" s="14" t="s">
        <v>447</v>
      </c>
      <c r="B23" s="15" t="s">
        <v>253</v>
      </c>
      <c r="C23" s="70">
        <v>2400</v>
      </c>
      <c r="D23" s="60"/>
      <c r="E23" s="48" t="str">
        <f t="shared" si="0"/>
        <v/>
      </c>
      <c r="G23" s="14" t="s">
        <v>223</v>
      </c>
      <c r="H23" s="15" t="s">
        <v>40</v>
      </c>
      <c r="I23" s="70">
        <v>130</v>
      </c>
      <c r="J23" s="60"/>
      <c r="K23" s="57" t="str">
        <f t="shared" si="1"/>
        <v/>
      </c>
    </row>
    <row r="24" spans="1:11" ht="12" x14ac:dyDescent="0.15">
      <c r="A24" s="14" t="s">
        <v>448</v>
      </c>
      <c r="B24" s="15" t="s">
        <v>254</v>
      </c>
      <c r="C24" s="70">
        <v>650</v>
      </c>
      <c r="D24" s="60"/>
      <c r="E24" s="48" t="str">
        <f t="shared" si="0"/>
        <v/>
      </c>
      <c r="G24" s="14" t="s">
        <v>224</v>
      </c>
      <c r="H24" s="15" t="s">
        <v>513</v>
      </c>
      <c r="I24" s="70">
        <v>510</v>
      </c>
      <c r="J24" s="60"/>
      <c r="K24" s="57" t="str">
        <f t="shared" si="1"/>
        <v/>
      </c>
    </row>
    <row r="25" spans="1:11" ht="12" x14ac:dyDescent="0.15">
      <c r="A25" s="14" t="s">
        <v>449</v>
      </c>
      <c r="B25" s="15" t="s">
        <v>195</v>
      </c>
      <c r="C25" s="70">
        <v>980</v>
      </c>
      <c r="D25" s="60"/>
      <c r="E25" s="48" t="str">
        <f t="shared" si="0"/>
        <v/>
      </c>
      <c r="G25" s="14" t="s">
        <v>225</v>
      </c>
      <c r="H25" s="17" t="s">
        <v>87</v>
      </c>
      <c r="I25" s="70">
        <v>540</v>
      </c>
      <c r="J25" s="60"/>
      <c r="K25" s="57" t="str">
        <f t="shared" si="1"/>
        <v/>
      </c>
    </row>
    <row r="26" spans="1:11" ht="12" x14ac:dyDescent="0.15">
      <c r="A26" s="14" t="s">
        <v>450</v>
      </c>
      <c r="B26" s="15" t="s">
        <v>255</v>
      </c>
      <c r="C26" s="70">
        <v>930</v>
      </c>
      <c r="D26" s="60"/>
      <c r="E26" s="48" t="str">
        <f t="shared" si="0"/>
        <v/>
      </c>
      <c r="G26" s="14" t="s">
        <v>226</v>
      </c>
      <c r="H26" s="15" t="s">
        <v>514</v>
      </c>
      <c r="I26" s="70">
        <v>890</v>
      </c>
      <c r="J26" s="60"/>
      <c r="K26" s="57" t="str">
        <f t="shared" si="1"/>
        <v/>
      </c>
    </row>
    <row r="27" spans="1:11" ht="21" x14ac:dyDescent="0.15">
      <c r="A27" s="14" t="s">
        <v>451</v>
      </c>
      <c r="B27" s="15" t="s">
        <v>229</v>
      </c>
      <c r="C27" s="70">
        <v>1040</v>
      </c>
      <c r="D27" s="60"/>
      <c r="E27" s="48" t="str">
        <f t="shared" si="0"/>
        <v/>
      </c>
      <c r="G27" s="14" t="s">
        <v>227</v>
      </c>
      <c r="H27" s="15" t="s">
        <v>515</v>
      </c>
      <c r="I27" s="70">
        <v>560</v>
      </c>
      <c r="J27" s="60"/>
      <c r="K27" s="57" t="str">
        <f t="shared" si="1"/>
        <v/>
      </c>
    </row>
    <row r="28" spans="1:11" ht="12" x14ac:dyDescent="0.15">
      <c r="A28" s="14" t="s">
        <v>452</v>
      </c>
      <c r="B28" s="15" t="s">
        <v>256</v>
      </c>
      <c r="C28" s="70">
        <v>500</v>
      </c>
      <c r="D28" s="60"/>
      <c r="E28" s="48" t="str">
        <f t="shared" si="0"/>
        <v/>
      </c>
      <c r="G28" s="14"/>
      <c r="H28" s="15"/>
      <c r="I28" s="16"/>
      <c r="J28" s="60"/>
      <c r="K28" s="57"/>
    </row>
    <row r="29" spans="1:11" ht="19.5" customHeight="1" thickBot="1" x14ac:dyDescent="0.2">
      <c r="A29" s="14" t="s">
        <v>453</v>
      </c>
      <c r="B29" s="15" t="s">
        <v>257</v>
      </c>
      <c r="C29" s="70">
        <v>300</v>
      </c>
      <c r="D29" s="60"/>
      <c r="E29" s="48" t="str">
        <f t="shared" si="0"/>
        <v/>
      </c>
      <c r="G29" s="18"/>
      <c r="H29" s="19"/>
      <c r="I29" s="20"/>
      <c r="J29" s="61"/>
      <c r="K29" s="58"/>
    </row>
    <row r="30" spans="1:11" ht="21" x14ac:dyDescent="0.15">
      <c r="A30" s="14" t="s">
        <v>454</v>
      </c>
      <c r="B30" s="15" t="s">
        <v>258</v>
      </c>
      <c r="C30" s="70">
        <v>990</v>
      </c>
      <c r="D30" s="60"/>
      <c r="E30" s="48" t="str">
        <f t="shared" si="0"/>
        <v/>
      </c>
      <c r="G30" s="142" t="s">
        <v>517</v>
      </c>
      <c r="H30" s="143"/>
      <c r="I30" s="21">
        <f>SUM(I7:I29)</f>
        <v>12970</v>
      </c>
      <c r="J30" s="53"/>
      <c r="K30" s="43">
        <f>SUM(K7:K29)</f>
        <v>0</v>
      </c>
    </row>
    <row r="31" spans="1:11" ht="14.25" customHeight="1" x14ac:dyDescent="0.15">
      <c r="A31" s="14" t="s">
        <v>455</v>
      </c>
      <c r="B31" s="15" t="s">
        <v>259</v>
      </c>
      <c r="C31" s="70">
        <v>800</v>
      </c>
      <c r="D31" s="60"/>
      <c r="E31" s="48" t="str">
        <f t="shared" si="0"/>
        <v/>
      </c>
    </row>
    <row r="32" spans="1:11" ht="14.25" thickBot="1" x14ac:dyDescent="0.2">
      <c r="A32" s="14" t="s">
        <v>456</v>
      </c>
      <c r="B32" s="15" t="s">
        <v>178</v>
      </c>
      <c r="C32" s="70">
        <v>400</v>
      </c>
      <c r="D32" s="60"/>
      <c r="E32" s="48" t="str">
        <f t="shared" si="0"/>
        <v/>
      </c>
      <c r="G32" s="52" t="s">
        <v>472</v>
      </c>
    </row>
    <row r="33" spans="1:11" ht="13.5" customHeight="1" x14ac:dyDescent="0.15">
      <c r="A33" s="14" t="s">
        <v>457</v>
      </c>
      <c r="B33" s="15" t="s">
        <v>179</v>
      </c>
      <c r="C33" s="70">
        <v>500</v>
      </c>
      <c r="D33" s="60"/>
      <c r="E33" s="48" t="str">
        <f t="shared" si="0"/>
        <v/>
      </c>
      <c r="G33" s="210"/>
      <c r="H33" s="211"/>
      <c r="I33" s="211"/>
      <c r="J33" s="211"/>
      <c r="K33" s="212"/>
    </row>
    <row r="34" spans="1:11" ht="13.5" customHeight="1" x14ac:dyDescent="0.15">
      <c r="A34" s="14" t="s">
        <v>458</v>
      </c>
      <c r="B34" s="15" t="s">
        <v>180</v>
      </c>
      <c r="C34" s="70">
        <v>600</v>
      </c>
      <c r="D34" s="60"/>
      <c r="E34" s="48" t="str">
        <f t="shared" si="0"/>
        <v/>
      </c>
      <c r="G34" s="213"/>
      <c r="H34" s="214"/>
      <c r="I34" s="214"/>
      <c r="J34" s="214"/>
      <c r="K34" s="215"/>
    </row>
    <row r="35" spans="1:11" ht="13.5" customHeight="1" x14ac:dyDescent="0.15">
      <c r="A35" s="14" t="s">
        <v>459</v>
      </c>
      <c r="B35" s="15" t="s">
        <v>181</v>
      </c>
      <c r="C35" s="70">
        <v>1100</v>
      </c>
      <c r="D35" s="60"/>
      <c r="E35" s="48" t="str">
        <f t="shared" si="0"/>
        <v/>
      </c>
      <c r="G35" s="213"/>
      <c r="H35" s="214"/>
      <c r="I35" s="214"/>
      <c r="J35" s="214"/>
      <c r="K35" s="215"/>
    </row>
    <row r="36" spans="1:11" ht="13.5" customHeight="1" x14ac:dyDescent="0.15">
      <c r="A36" s="14" t="s">
        <v>460</v>
      </c>
      <c r="B36" s="15" t="s">
        <v>182</v>
      </c>
      <c r="C36" s="70">
        <v>1300</v>
      </c>
      <c r="D36" s="60"/>
      <c r="E36" s="48" t="str">
        <f t="shared" si="0"/>
        <v/>
      </c>
      <c r="G36" s="213"/>
      <c r="H36" s="214"/>
      <c r="I36" s="214"/>
      <c r="J36" s="214"/>
      <c r="K36" s="215"/>
    </row>
    <row r="37" spans="1:11" ht="13.5" customHeight="1" x14ac:dyDescent="0.15">
      <c r="A37" s="14" t="s">
        <v>461</v>
      </c>
      <c r="B37" s="15" t="s">
        <v>183</v>
      </c>
      <c r="C37" s="70">
        <v>730</v>
      </c>
      <c r="D37" s="60"/>
      <c r="E37" s="48" t="str">
        <f t="shared" si="0"/>
        <v/>
      </c>
      <c r="G37" s="213"/>
      <c r="H37" s="214"/>
      <c r="I37" s="214"/>
      <c r="J37" s="214"/>
      <c r="K37" s="215"/>
    </row>
    <row r="38" spans="1:11" ht="13.5" customHeight="1" x14ac:dyDescent="0.15">
      <c r="A38" s="14" t="s">
        <v>462</v>
      </c>
      <c r="B38" s="15" t="s">
        <v>184</v>
      </c>
      <c r="C38" s="70">
        <v>720</v>
      </c>
      <c r="D38" s="60"/>
      <c r="E38" s="48" t="str">
        <f t="shared" si="0"/>
        <v/>
      </c>
      <c r="G38" s="213"/>
      <c r="H38" s="214"/>
      <c r="I38" s="214"/>
      <c r="J38" s="214"/>
      <c r="K38" s="215"/>
    </row>
    <row r="39" spans="1:11" ht="13.5" customHeight="1" thickBot="1" x14ac:dyDescent="0.2">
      <c r="A39" s="14" t="s">
        <v>463</v>
      </c>
      <c r="B39" s="15" t="s">
        <v>185</v>
      </c>
      <c r="C39" s="16">
        <v>900</v>
      </c>
      <c r="D39" s="60"/>
      <c r="E39" s="48" t="str">
        <f t="shared" si="0"/>
        <v/>
      </c>
      <c r="G39" s="222"/>
      <c r="H39" s="223"/>
      <c r="I39" s="223"/>
      <c r="J39" s="223"/>
      <c r="K39" s="224"/>
    </row>
    <row r="40" spans="1:11" ht="14.25" customHeight="1" thickBot="1" x14ac:dyDescent="0.2">
      <c r="A40" s="18" t="s">
        <v>464</v>
      </c>
      <c r="B40" s="23" t="s">
        <v>186</v>
      </c>
      <c r="C40" s="24">
        <v>410</v>
      </c>
      <c r="D40" s="61"/>
      <c r="E40" s="55" t="str">
        <f t="shared" si="0"/>
        <v/>
      </c>
    </row>
    <row r="41" spans="1:11" ht="21" customHeight="1" x14ac:dyDescent="0.15">
      <c r="A41" s="142" t="s">
        <v>516</v>
      </c>
      <c r="B41" s="144"/>
      <c r="C41" s="21">
        <f>SUM(C7:C40)</f>
        <v>27360</v>
      </c>
      <c r="D41" s="21"/>
      <c r="E41" s="26">
        <f>SUM(E7:E40)</f>
        <v>0</v>
      </c>
    </row>
    <row r="42" spans="1:11" ht="16.5" customHeight="1" thickBot="1" x14ac:dyDescent="0.2">
      <c r="G42" s="83"/>
    </row>
    <row r="43" spans="1:11" ht="14.25" customHeight="1" thickTop="1" thickBot="1" x14ac:dyDescent="0.2">
      <c r="A43" s="85" t="s">
        <v>282</v>
      </c>
      <c r="B43" s="7" t="s">
        <v>518</v>
      </c>
      <c r="C43" s="8" t="s">
        <v>470</v>
      </c>
      <c r="D43" s="42" t="s">
        <v>469</v>
      </c>
      <c r="E43" s="9" t="s">
        <v>471</v>
      </c>
      <c r="G43" s="191" t="s">
        <v>565</v>
      </c>
      <c r="H43" s="192"/>
      <c r="I43" s="168" t="str">
        <f>+北和申込書!C9</f>
        <v xml:space="preserve">  </v>
      </c>
      <c r="J43" s="186"/>
      <c r="K43" s="187"/>
    </row>
    <row r="44" spans="1:11" s="6" customFormat="1" ht="15" customHeight="1" x14ac:dyDescent="0.15">
      <c r="A44" s="27" t="s">
        <v>187</v>
      </c>
      <c r="B44" s="28" t="s">
        <v>31</v>
      </c>
      <c r="C44" s="73">
        <v>1200</v>
      </c>
      <c r="D44" s="59"/>
      <c r="E44" s="56" t="str">
        <f t="shared" ref="E44:E53" si="2">IF(D44=1,+C44,"")</f>
        <v/>
      </c>
      <c r="G44" s="193" t="s">
        <v>566</v>
      </c>
      <c r="H44" s="194"/>
      <c r="I44" s="171" t="str">
        <f>+北和申込書!C10</f>
        <v xml:space="preserve"> </v>
      </c>
      <c r="J44" s="172"/>
      <c r="K44" s="173"/>
    </row>
    <row r="45" spans="1:11" ht="15" customHeight="1" x14ac:dyDescent="0.15">
      <c r="A45" s="14" t="s">
        <v>188</v>
      </c>
      <c r="B45" s="15" t="s">
        <v>32</v>
      </c>
      <c r="C45" s="16">
        <v>750</v>
      </c>
      <c r="D45" s="60"/>
      <c r="E45" s="57" t="str">
        <f t="shared" si="2"/>
        <v/>
      </c>
      <c r="G45" s="193" t="s">
        <v>567</v>
      </c>
      <c r="H45" s="194"/>
      <c r="I45" s="174" t="str">
        <f>+北和申込書!C11</f>
        <v xml:space="preserve"> </v>
      </c>
      <c r="J45" s="175"/>
      <c r="K45" s="176"/>
    </row>
    <row r="46" spans="1:11" ht="15" customHeight="1" x14ac:dyDescent="0.15">
      <c r="A46" s="14" t="s">
        <v>189</v>
      </c>
      <c r="B46" s="15" t="s">
        <v>571</v>
      </c>
      <c r="C46" s="16">
        <v>690</v>
      </c>
      <c r="D46" s="60"/>
      <c r="E46" s="57" t="str">
        <f t="shared" si="2"/>
        <v/>
      </c>
      <c r="G46" s="195" t="s">
        <v>568</v>
      </c>
      <c r="H46" s="196"/>
      <c r="I46" s="177">
        <f>+北和申込書!C12</f>
        <v>0</v>
      </c>
      <c r="J46" s="178" t="s">
        <v>544</v>
      </c>
      <c r="K46" s="179">
        <f>+北和申込書!C13</f>
        <v>0</v>
      </c>
    </row>
    <row r="47" spans="1:11" ht="15" customHeight="1" x14ac:dyDescent="0.15">
      <c r="A47" s="14" t="s">
        <v>190</v>
      </c>
      <c r="B47" s="15" t="s">
        <v>33</v>
      </c>
      <c r="C47" s="16">
        <v>800</v>
      </c>
      <c r="D47" s="60"/>
      <c r="E47" s="57" t="str">
        <f t="shared" si="2"/>
        <v/>
      </c>
      <c r="G47" s="197" t="s">
        <v>569</v>
      </c>
      <c r="H47" s="198"/>
      <c r="I47" s="180">
        <f>+北和申込書!C14</f>
        <v>0</v>
      </c>
      <c r="J47" s="181"/>
      <c r="K47" s="182"/>
    </row>
    <row r="48" spans="1:11" ht="15" customHeight="1" thickBot="1" x14ac:dyDescent="0.2">
      <c r="A48" s="14" t="s">
        <v>191</v>
      </c>
      <c r="B48" s="15" t="s">
        <v>34</v>
      </c>
      <c r="C48" s="16">
        <v>660</v>
      </c>
      <c r="D48" s="60"/>
      <c r="E48" s="57" t="str">
        <f t="shared" si="2"/>
        <v/>
      </c>
      <c r="G48" s="199" t="s">
        <v>570</v>
      </c>
      <c r="H48" s="200"/>
      <c r="I48" s="183">
        <f>+北和申込書!C15</f>
        <v>0</v>
      </c>
      <c r="J48" s="184"/>
      <c r="K48" s="185"/>
    </row>
    <row r="49" spans="1:12" ht="15" customHeight="1" thickBot="1" x14ac:dyDescent="0.2">
      <c r="A49" s="14" t="s">
        <v>192</v>
      </c>
      <c r="B49" s="15" t="s">
        <v>35</v>
      </c>
      <c r="C49" s="16">
        <v>1200</v>
      </c>
      <c r="D49" s="60"/>
      <c r="E49" s="57" t="str">
        <f t="shared" si="2"/>
        <v/>
      </c>
      <c r="G49" s="201" t="s">
        <v>545</v>
      </c>
      <c r="H49" s="202"/>
      <c r="I49" s="202"/>
      <c r="J49" s="202"/>
      <c r="K49" s="203"/>
    </row>
    <row r="50" spans="1:12" ht="15" customHeight="1" thickTop="1" x14ac:dyDescent="0.15">
      <c r="A50" s="14" t="s">
        <v>193</v>
      </c>
      <c r="B50" s="15" t="s">
        <v>203</v>
      </c>
      <c r="C50" s="16">
        <v>470</v>
      </c>
      <c r="D50" s="60"/>
      <c r="E50" s="57" t="str">
        <f t="shared" si="2"/>
        <v/>
      </c>
    </row>
    <row r="51" spans="1:12" ht="15" customHeight="1" x14ac:dyDescent="0.15">
      <c r="A51" s="14" t="s">
        <v>194</v>
      </c>
      <c r="B51" s="15" t="s">
        <v>204</v>
      </c>
      <c r="C51" s="16">
        <v>480</v>
      </c>
      <c r="D51" s="60"/>
      <c r="E51" s="57" t="str">
        <f t="shared" si="2"/>
        <v/>
      </c>
      <c r="G51" s="45" t="s">
        <v>419</v>
      </c>
      <c r="H51" s="45"/>
      <c r="I51" s="145" t="s">
        <v>420</v>
      </c>
      <c r="J51" s="146"/>
      <c r="K51" s="84" t="s">
        <v>373</v>
      </c>
    </row>
    <row r="52" spans="1:12" ht="15" customHeight="1" x14ac:dyDescent="0.15">
      <c r="A52" s="14" t="s">
        <v>29</v>
      </c>
      <c r="B52" s="15" t="s">
        <v>205</v>
      </c>
      <c r="C52" s="16">
        <v>700</v>
      </c>
      <c r="D52" s="60"/>
      <c r="E52" s="57" t="str">
        <f t="shared" si="2"/>
        <v/>
      </c>
      <c r="G52" s="45" t="s">
        <v>540</v>
      </c>
      <c r="H52" s="45"/>
      <c r="I52" s="148">
        <f>+C41</f>
        <v>27360</v>
      </c>
      <c r="J52" s="149"/>
      <c r="K52" s="113" t="str">
        <f>IF(E41=0,"",+E41)</f>
        <v/>
      </c>
    </row>
    <row r="53" spans="1:12" ht="15" customHeight="1" thickBot="1" x14ac:dyDescent="0.2">
      <c r="A53" s="18" t="s">
        <v>30</v>
      </c>
      <c r="B53" s="23" t="s">
        <v>206</v>
      </c>
      <c r="C53" s="24">
        <v>760</v>
      </c>
      <c r="D53" s="61"/>
      <c r="E53" s="58" t="str">
        <f t="shared" si="2"/>
        <v/>
      </c>
      <c r="G53" s="45" t="s">
        <v>541</v>
      </c>
      <c r="H53" s="45"/>
      <c r="I53" s="148">
        <f>+I30</f>
        <v>12970</v>
      </c>
      <c r="J53" s="149"/>
      <c r="K53" s="113" t="str">
        <f>IF(K30=0,"",+K30)</f>
        <v/>
      </c>
    </row>
    <row r="54" spans="1:12" ht="15" customHeight="1" x14ac:dyDescent="0.15">
      <c r="A54" s="147" t="s">
        <v>518</v>
      </c>
      <c r="B54" s="147"/>
      <c r="C54" s="26">
        <f>SUM(C44:C53)</f>
        <v>7710</v>
      </c>
      <c r="D54" s="26"/>
      <c r="E54" s="22">
        <f>SUM(E44:E53)</f>
        <v>0</v>
      </c>
      <c r="G54" s="45" t="s">
        <v>542</v>
      </c>
      <c r="H54" s="45"/>
      <c r="I54" s="148">
        <f>+C54</f>
        <v>7710</v>
      </c>
      <c r="J54" s="149"/>
      <c r="K54" s="113" t="str">
        <f>IF(E54=0,"",+E54)</f>
        <v/>
      </c>
    </row>
    <row r="55" spans="1:12" ht="15.75" customHeight="1" thickBot="1" x14ac:dyDescent="0.2">
      <c r="G55" s="69" t="s">
        <v>543</v>
      </c>
      <c r="H55" s="69"/>
      <c r="I55" s="150">
        <f>IF(SUM(I52:I54)=0,"",SUM(I52:I54))</f>
        <v>48040</v>
      </c>
      <c r="J55" s="151"/>
      <c r="K55" s="114">
        <f>SUM(K52:K54)</f>
        <v>0</v>
      </c>
    </row>
    <row r="56" spans="1:12" ht="21.75" customHeight="1" thickBot="1" x14ac:dyDescent="0.2">
      <c r="G56" s="138" t="s">
        <v>73</v>
      </c>
      <c r="H56" s="139"/>
      <c r="I56" s="140">
        <f>+ABCエリア!$I$55+DEエリア!$I$55+FGエリア!$I$57+HIエリア!$I$37</f>
        <v>148840</v>
      </c>
      <c r="J56" s="141"/>
      <c r="K56" s="115">
        <f>SUM(ABCエリア!$K$55,DEエリア!$K$55,FGエリア!$K$57,HIエリア!$K$37)</f>
        <v>0</v>
      </c>
      <c r="L56" s="68"/>
    </row>
    <row r="57" spans="1:12" ht="24" customHeight="1" x14ac:dyDescent="0.15"/>
  </sheetData>
  <sheetProtection algorithmName="SHA-512" hashValue="lAPy/YFMc8H45BlQ1qIqlegSMzGzueLyo73JkSm5xzwhdsauPEummTPIfxvKmR3WiHy+ZfZ+Byn1sDD4197F4Q==" saltValue="liHYjd+zq2KgbzPTQa9AgQ==" spinCount="100000" sheet="1" objects="1" scenarios="1"/>
  <mergeCells count="28">
    <mergeCell ref="G38:K38"/>
    <mergeCell ref="G33:K33"/>
    <mergeCell ref="G34:K34"/>
    <mergeCell ref="G35:K35"/>
    <mergeCell ref="G36:K36"/>
    <mergeCell ref="G37:K37"/>
    <mergeCell ref="G46:H46"/>
    <mergeCell ref="I48:K48"/>
    <mergeCell ref="G48:H48"/>
    <mergeCell ref="I47:K47"/>
    <mergeCell ref="I44:K44"/>
    <mergeCell ref="G44:H44"/>
    <mergeCell ref="G56:H56"/>
    <mergeCell ref="I56:J56"/>
    <mergeCell ref="G30:H30"/>
    <mergeCell ref="A41:B41"/>
    <mergeCell ref="I51:J51"/>
    <mergeCell ref="A54:B54"/>
    <mergeCell ref="G45:H45"/>
    <mergeCell ref="I45:K45"/>
    <mergeCell ref="I52:J52"/>
    <mergeCell ref="I53:J53"/>
    <mergeCell ref="I54:J54"/>
    <mergeCell ref="I55:J55"/>
    <mergeCell ref="G49:K49"/>
    <mergeCell ref="I43:K43"/>
    <mergeCell ref="G43:H43"/>
    <mergeCell ref="G47:H47"/>
  </mergeCells>
  <phoneticPr fontId="1"/>
  <dataValidations xWindow="1086" yWindow="562" count="1">
    <dataValidation type="whole" operator="lessThanOrEqual" allowBlank="1" showInputMessage="1" showErrorMessage="1" sqref="D7:D40 J7:J30 D44:D54" xr:uid="{00000000-0002-0000-0000-000003000000}">
      <formula1>1</formula1>
    </dataValidation>
  </dataValidations>
  <pageMargins left="0.35000000000000003" right="0.16" top="0.75000000000000011" bottom="0.59" header="0.28000000000000003" footer="0.35000000000000003"/>
  <pageSetup paperSize="9" scale="92" orientation="portrait" r:id="rId1"/>
  <headerFooter>
    <oddFooter>&amp;R&amp;8 2021年1月21日改訂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autoPageBreaks="0" fitToPage="1"/>
  </sheetPr>
  <dimension ref="A1:K56"/>
  <sheetViews>
    <sheetView showGridLines="0" showRowColHeaders="0" showZeros="0" workbookViewId="0"/>
  </sheetViews>
  <sheetFormatPr defaultColWidth="8.875" defaultRowHeight="11.25" x14ac:dyDescent="0.15"/>
  <cols>
    <col min="1" max="1" width="5" style="5" customWidth="1"/>
    <col min="2" max="2" width="28.625" style="5" bestFit="1" customWidth="1"/>
    <col min="3" max="3" width="6.75" style="5" customWidth="1"/>
    <col min="4" max="4" width="6.125" style="5" bestFit="1" customWidth="1"/>
    <col min="5" max="5" width="8.75" style="5" customWidth="1"/>
    <col min="6" max="6" width="2.125" style="5" customWidth="1"/>
    <col min="7" max="7" width="5.125" style="5" customWidth="1"/>
    <col min="8" max="8" width="23.875" style="5" customWidth="1"/>
    <col min="9" max="9" width="8.125" style="5" customWidth="1"/>
    <col min="10" max="10" width="6.375" style="5" customWidth="1"/>
    <col min="11" max="11" width="10.875" style="5" bestFit="1" customWidth="1"/>
    <col min="12" max="12" width="5.375" style="5" customWidth="1"/>
    <col min="13" max="13" width="23.875" style="5" customWidth="1"/>
    <col min="14" max="14" width="7" style="5" bestFit="1" customWidth="1"/>
    <col min="15" max="15" width="6.375" style="5" customWidth="1"/>
    <col min="16" max="16" width="6.625" style="5" customWidth="1"/>
    <col min="17" max="16384" width="8.875" style="5"/>
  </cols>
  <sheetData>
    <row r="1" spans="1:11" ht="22.5" customHeight="1" x14ac:dyDescent="0.15">
      <c r="A1" s="44" t="s">
        <v>165</v>
      </c>
    </row>
    <row r="2" spans="1:11" ht="22.5" customHeight="1" x14ac:dyDescent="0.15">
      <c r="A2" s="44"/>
    </row>
    <row r="3" spans="1:11" ht="14.25" customHeight="1" x14ac:dyDescent="0.15">
      <c r="A3" s="6" t="s">
        <v>85</v>
      </c>
    </row>
    <row r="4" spans="1:11" ht="14.25" customHeight="1" x14ac:dyDescent="0.15">
      <c r="A4" s="6" t="s">
        <v>82</v>
      </c>
    </row>
    <row r="5" spans="1:11" ht="12" customHeight="1" x14ac:dyDescent="0.15">
      <c r="A5" s="6"/>
    </row>
    <row r="6" spans="1:11" ht="20.25" customHeight="1" thickBot="1" x14ac:dyDescent="0.2">
      <c r="A6" s="85" t="s">
        <v>282</v>
      </c>
      <c r="B6" s="7" t="s">
        <v>283</v>
      </c>
      <c r="C6" s="8" t="s">
        <v>470</v>
      </c>
      <c r="D6" s="42" t="s">
        <v>469</v>
      </c>
      <c r="E6" s="9" t="s">
        <v>471</v>
      </c>
      <c r="G6" s="85" t="s">
        <v>282</v>
      </c>
      <c r="H6" s="7" t="s">
        <v>284</v>
      </c>
      <c r="I6" s="8" t="s">
        <v>470</v>
      </c>
      <c r="J6" s="42" t="s">
        <v>469</v>
      </c>
      <c r="K6" s="9" t="s">
        <v>471</v>
      </c>
    </row>
    <row r="7" spans="1:11" ht="12.75" customHeight="1" x14ac:dyDescent="0.15">
      <c r="A7" s="14" t="s">
        <v>4</v>
      </c>
      <c r="B7" s="15" t="s">
        <v>135</v>
      </c>
      <c r="C7" s="70">
        <v>400</v>
      </c>
      <c r="D7" s="59"/>
      <c r="E7" s="47" t="str">
        <f t="shared" ref="E7:E36" si="0">IF(D7=1,+C7,"")</f>
        <v/>
      </c>
      <c r="G7" s="10" t="s">
        <v>93</v>
      </c>
      <c r="H7" s="25" t="s">
        <v>398</v>
      </c>
      <c r="I7" s="12">
        <v>580</v>
      </c>
      <c r="J7" s="59"/>
      <c r="K7" s="46" t="str">
        <f t="shared" ref="K7:K32" si="1">IF(J7=1,+I7,"")</f>
        <v/>
      </c>
    </row>
    <row r="8" spans="1:11" ht="12.75" customHeight="1" x14ac:dyDescent="0.15">
      <c r="A8" s="14" t="s">
        <v>5</v>
      </c>
      <c r="B8" s="15" t="s">
        <v>136</v>
      </c>
      <c r="C8" s="70">
        <v>350</v>
      </c>
      <c r="D8" s="60"/>
      <c r="E8" s="47" t="str">
        <f t="shared" si="0"/>
        <v/>
      </c>
      <c r="G8" s="14" t="s">
        <v>94</v>
      </c>
      <c r="H8" s="15" t="s">
        <v>399</v>
      </c>
      <c r="I8" s="16">
        <v>560</v>
      </c>
      <c r="J8" s="60"/>
      <c r="K8" s="47" t="str">
        <f t="shared" si="1"/>
        <v/>
      </c>
    </row>
    <row r="9" spans="1:11" ht="12.75" customHeight="1" x14ac:dyDescent="0.15">
      <c r="A9" s="14" t="s">
        <v>6</v>
      </c>
      <c r="B9" s="15" t="s">
        <v>137</v>
      </c>
      <c r="C9" s="70">
        <v>740</v>
      </c>
      <c r="D9" s="60"/>
      <c r="E9" s="47" t="str">
        <f t="shared" si="0"/>
        <v/>
      </c>
      <c r="G9" s="14" t="s">
        <v>95</v>
      </c>
      <c r="H9" s="17" t="s">
        <v>400</v>
      </c>
      <c r="I9" s="70">
        <v>580</v>
      </c>
      <c r="J9" s="60"/>
      <c r="K9" s="47" t="str">
        <f t="shared" si="1"/>
        <v/>
      </c>
    </row>
    <row r="10" spans="1:11" ht="12.75" customHeight="1" x14ac:dyDescent="0.15">
      <c r="A10" s="14" t="s">
        <v>7</v>
      </c>
      <c r="B10" s="15" t="s">
        <v>138</v>
      </c>
      <c r="C10" s="70">
        <v>900</v>
      </c>
      <c r="D10" s="60"/>
      <c r="E10" s="47" t="str">
        <f t="shared" si="0"/>
        <v/>
      </c>
      <c r="G10" s="14" t="s">
        <v>375</v>
      </c>
      <c r="H10" s="15" t="s">
        <v>401</v>
      </c>
      <c r="I10" s="70">
        <v>800</v>
      </c>
      <c r="J10" s="60"/>
      <c r="K10" s="47" t="str">
        <f t="shared" si="1"/>
        <v/>
      </c>
    </row>
    <row r="11" spans="1:11" ht="21" x14ac:dyDescent="0.15">
      <c r="A11" s="14" t="s">
        <v>8</v>
      </c>
      <c r="B11" s="15" t="s">
        <v>88</v>
      </c>
      <c r="C11" s="70">
        <v>790</v>
      </c>
      <c r="D11" s="60"/>
      <c r="E11" s="47" t="str">
        <f t="shared" si="0"/>
        <v/>
      </c>
      <c r="G11" s="14" t="s">
        <v>376</v>
      </c>
      <c r="H11" s="15" t="s">
        <v>530</v>
      </c>
      <c r="I11" s="70">
        <v>200</v>
      </c>
      <c r="J11" s="60"/>
      <c r="K11" s="47" t="str">
        <f t="shared" si="1"/>
        <v/>
      </c>
    </row>
    <row r="12" spans="1:11" ht="12" x14ac:dyDescent="0.15">
      <c r="A12" s="14" t="s">
        <v>9</v>
      </c>
      <c r="B12" s="15" t="s">
        <v>292</v>
      </c>
      <c r="C12" s="70">
        <v>480</v>
      </c>
      <c r="D12" s="60"/>
      <c r="E12" s="47" t="str">
        <f t="shared" si="0"/>
        <v/>
      </c>
      <c r="G12" s="14" t="s">
        <v>377</v>
      </c>
      <c r="H12" s="15" t="s">
        <v>402</v>
      </c>
      <c r="I12" s="70">
        <v>950</v>
      </c>
      <c r="J12" s="60"/>
      <c r="K12" s="47" t="str">
        <f t="shared" si="1"/>
        <v/>
      </c>
    </row>
    <row r="13" spans="1:11" ht="12.75" customHeight="1" x14ac:dyDescent="0.15">
      <c r="A13" s="14" t="s">
        <v>10</v>
      </c>
      <c r="B13" s="15" t="s">
        <v>293</v>
      </c>
      <c r="C13" s="70">
        <v>560</v>
      </c>
      <c r="D13" s="60"/>
      <c r="E13" s="47" t="str">
        <f t="shared" si="0"/>
        <v/>
      </c>
      <c r="G13" s="14" t="s">
        <v>378</v>
      </c>
      <c r="H13" s="15" t="s">
        <v>403</v>
      </c>
      <c r="I13" s="70">
        <v>700</v>
      </c>
      <c r="J13" s="60"/>
      <c r="K13" s="47" t="str">
        <f t="shared" si="1"/>
        <v/>
      </c>
    </row>
    <row r="14" spans="1:11" ht="21" x14ac:dyDescent="0.15">
      <c r="A14" s="14" t="s">
        <v>11</v>
      </c>
      <c r="B14" s="15" t="s">
        <v>242</v>
      </c>
      <c r="C14" s="70">
        <v>550</v>
      </c>
      <c r="D14" s="60"/>
      <c r="E14" s="47" t="str">
        <f t="shared" si="0"/>
        <v/>
      </c>
      <c r="G14" s="14" t="s">
        <v>379</v>
      </c>
      <c r="H14" s="15" t="s">
        <v>404</v>
      </c>
      <c r="I14" s="70">
        <v>1210</v>
      </c>
      <c r="J14" s="60"/>
      <c r="K14" s="47" t="str">
        <f t="shared" si="1"/>
        <v/>
      </c>
    </row>
    <row r="15" spans="1:11" ht="12.75" customHeight="1" x14ac:dyDescent="0.15">
      <c r="A15" s="14" t="s">
        <v>12</v>
      </c>
      <c r="B15" s="15" t="s">
        <v>42</v>
      </c>
      <c r="C15" s="70">
        <v>430</v>
      </c>
      <c r="D15" s="60"/>
      <c r="E15" s="47" t="str">
        <f t="shared" si="0"/>
        <v/>
      </c>
      <c r="G15" s="14" t="s">
        <v>380</v>
      </c>
      <c r="H15" s="15" t="s">
        <v>405</v>
      </c>
      <c r="I15" s="70">
        <v>800</v>
      </c>
      <c r="J15" s="60"/>
      <c r="K15" s="47" t="str">
        <f t="shared" si="1"/>
        <v/>
      </c>
    </row>
    <row r="16" spans="1:11" ht="12" x14ac:dyDescent="0.15">
      <c r="A16" s="14" t="s">
        <v>13</v>
      </c>
      <c r="B16" s="15" t="s">
        <v>43</v>
      </c>
      <c r="C16" s="70">
        <v>250</v>
      </c>
      <c r="D16" s="60"/>
      <c r="E16" s="47" t="str">
        <f t="shared" si="0"/>
        <v/>
      </c>
      <c r="G16" s="14" t="s">
        <v>381</v>
      </c>
      <c r="H16" s="15" t="s">
        <v>406</v>
      </c>
      <c r="I16" s="70">
        <v>630</v>
      </c>
      <c r="J16" s="60"/>
      <c r="K16" s="47" t="str">
        <f t="shared" si="1"/>
        <v/>
      </c>
    </row>
    <row r="17" spans="1:11" ht="13.5" customHeight="1" x14ac:dyDescent="0.15">
      <c r="A17" s="14" t="s">
        <v>14</v>
      </c>
      <c r="B17" s="15" t="s">
        <v>44</v>
      </c>
      <c r="C17" s="70">
        <v>810</v>
      </c>
      <c r="D17" s="60"/>
      <c r="E17" s="47" t="str">
        <f t="shared" si="0"/>
        <v/>
      </c>
      <c r="G17" s="14" t="s">
        <v>382</v>
      </c>
      <c r="H17" s="15" t="s">
        <v>407</v>
      </c>
      <c r="I17" s="70">
        <v>580</v>
      </c>
      <c r="J17" s="60"/>
      <c r="K17" s="47" t="str">
        <f t="shared" si="1"/>
        <v/>
      </c>
    </row>
    <row r="18" spans="1:11" ht="13.5" customHeight="1" x14ac:dyDescent="0.15">
      <c r="A18" s="14" t="s">
        <v>15</v>
      </c>
      <c r="B18" s="15" t="s">
        <v>294</v>
      </c>
      <c r="C18" s="70">
        <v>850</v>
      </c>
      <c r="D18" s="60"/>
      <c r="E18" s="47" t="str">
        <f t="shared" si="0"/>
        <v/>
      </c>
      <c r="G18" s="14" t="s">
        <v>383</v>
      </c>
      <c r="H18" s="15" t="s">
        <v>408</v>
      </c>
      <c r="I18" s="70">
        <v>900</v>
      </c>
      <c r="J18" s="60"/>
      <c r="K18" s="47" t="str">
        <f t="shared" si="1"/>
        <v/>
      </c>
    </row>
    <row r="19" spans="1:11" ht="13.5" customHeight="1" x14ac:dyDescent="0.15">
      <c r="A19" s="14" t="s">
        <v>16</v>
      </c>
      <c r="B19" s="15" t="s">
        <v>295</v>
      </c>
      <c r="C19" s="70">
        <v>970</v>
      </c>
      <c r="D19" s="60"/>
      <c r="E19" s="47" t="str">
        <f t="shared" si="0"/>
        <v/>
      </c>
      <c r="G19" s="14" t="s">
        <v>384</v>
      </c>
      <c r="H19" s="15" t="s">
        <v>409</v>
      </c>
      <c r="I19" s="70">
        <v>650</v>
      </c>
      <c r="J19" s="60"/>
      <c r="K19" s="47" t="str">
        <f t="shared" si="1"/>
        <v/>
      </c>
    </row>
    <row r="20" spans="1:11" ht="21" x14ac:dyDescent="0.15">
      <c r="A20" s="14" t="s">
        <v>17</v>
      </c>
      <c r="B20" s="15" t="s">
        <v>296</v>
      </c>
      <c r="C20" s="70">
        <v>690</v>
      </c>
      <c r="D20" s="60"/>
      <c r="E20" s="47" t="str">
        <f t="shared" si="0"/>
        <v/>
      </c>
      <c r="G20" s="14" t="s">
        <v>385</v>
      </c>
      <c r="H20" s="15" t="s">
        <v>342</v>
      </c>
      <c r="I20" s="70">
        <v>640</v>
      </c>
      <c r="J20" s="60"/>
      <c r="K20" s="47" t="str">
        <f t="shared" si="1"/>
        <v/>
      </c>
    </row>
    <row r="21" spans="1:11" ht="13.5" customHeight="1" x14ac:dyDescent="0.15">
      <c r="A21" s="14" t="s">
        <v>120</v>
      </c>
      <c r="B21" s="15" t="s">
        <v>297</v>
      </c>
      <c r="C21" s="70">
        <v>600</v>
      </c>
      <c r="D21" s="60"/>
      <c r="E21" s="47" t="str">
        <f t="shared" si="0"/>
        <v/>
      </c>
      <c r="G21" s="14" t="s">
        <v>386</v>
      </c>
      <c r="H21" s="15" t="s">
        <v>410</v>
      </c>
      <c r="I21" s="70">
        <v>700</v>
      </c>
      <c r="J21" s="60"/>
      <c r="K21" s="47" t="str">
        <f t="shared" si="1"/>
        <v/>
      </c>
    </row>
    <row r="22" spans="1:11" ht="13.5" customHeight="1" x14ac:dyDescent="0.15">
      <c r="A22" s="14" t="s">
        <v>121</v>
      </c>
      <c r="B22" s="15" t="s">
        <v>298</v>
      </c>
      <c r="C22" s="70">
        <v>560</v>
      </c>
      <c r="D22" s="60"/>
      <c r="E22" s="47" t="str">
        <f t="shared" si="0"/>
        <v/>
      </c>
      <c r="G22" s="14" t="s">
        <v>387</v>
      </c>
      <c r="H22" s="15" t="s">
        <v>411</v>
      </c>
      <c r="I22" s="70">
        <v>350</v>
      </c>
      <c r="J22" s="60"/>
      <c r="K22" s="47" t="str">
        <f t="shared" si="1"/>
        <v/>
      </c>
    </row>
    <row r="23" spans="1:11" ht="13.5" customHeight="1" x14ac:dyDescent="0.15">
      <c r="A23" s="14" t="s">
        <v>122</v>
      </c>
      <c r="B23" s="15" t="s">
        <v>299</v>
      </c>
      <c r="C23" s="70">
        <v>500</v>
      </c>
      <c r="D23" s="60"/>
      <c r="E23" s="47" t="str">
        <f t="shared" si="0"/>
        <v/>
      </c>
      <c r="G23" s="14" t="s">
        <v>388</v>
      </c>
      <c r="H23" s="15" t="s">
        <v>47</v>
      </c>
      <c r="I23" s="70">
        <v>530</v>
      </c>
      <c r="J23" s="60"/>
      <c r="K23" s="47" t="str">
        <f t="shared" si="1"/>
        <v/>
      </c>
    </row>
    <row r="24" spans="1:11" ht="13.5" customHeight="1" x14ac:dyDescent="0.15">
      <c r="A24" s="14" t="s">
        <v>123</v>
      </c>
      <c r="B24" s="15" t="s">
        <v>300</v>
      </c>
      <c r="C24" s="70">
        <v>440</v>
      </c>
      <c r="D24" s="60"/>
      <c r="E24" s="47" t="str">
        <f t="shared" si="0"/>
        <v/>
      </c>
      <c r="G24" s="14" t="s">
        <v>389</v>
      </c>
      <c r="H24" s="15" t="s">
        <v>412</v>
      </c>
      <c r="I24" s="70">
        <v>460</v>
      </c>
      <c r="J24" s="60"/>
      <c r="K24" s="47" t="str">
        <f t="shared" si="1"/>
        <v/>
      </c>
    </row>
    <row r="25" spans="1:11" ht="13.5" customHeight="1" x14ac:dyDescent="0.15">
      <c r="A25" s="14" t="s">
        <v>124</v>
      </c>
      <c r="B25" s="15" t="s">
        <v>301</v>
      </c>
      <c r="C25" s="70">
        <v>510</v>
      </c>
      <c r="D25" s="60"/>
      <c r="E25" s="47" t="str">
        <f t="shared" si="0"/>
        <v/>
      </c>
      <c r="G25" s="14" t="s">
        <v>390</v>
      </c>
      <c r="H25" s="15" t="s">
        <v>413</v>
      </c>
      <c r="I25" s="70">
        <v>860</v>
      </c>
      <c r="J25" s="60"/>
      <c r="K25" s="47" t="str">
        <f t="shared" si="1"/>
        <v/>
      </c>
    </row>
    <row r="26" spans="1:11" ht="13.5" customHeight="1" x14ac:dyDescent="0.15">
      <c r="A26" s="14" t="s">
        <v>125</v>
      </c>
      <c r="B26" s="15" t="s">
        <v>302</v>
      </c>
      <c r="C26" s="70">
        <v>400</v>
      </c>
      <c r="D26" s="60"/>
      <c r="E26" s="47" t="str">
        <f t="shared" si="0"/>
        <v/>
      </c>
      <c r="G26" s="14" t="s">
        <v>391</v>
      </c>
      <c r="H26" s="15" t="s">
        <v>414</v>
      </c>
      <c r="I26" s="70">
        <v>1110</v>
      </c>
      <c r="J26" s="60"/>
      <c r="K26" s="47" t="str">
        <f t="shared" si="1"/>
        <v/>
      </c>
    </row>
    <row r="27" spans="1:11" ht="12" x14ac:dyDescent="0.15">
      <c r="A27" s="14" t="s">
        <v>126</v>
      </c>
      <c r="B27" s="15" t="s">
        <v>303</v>
      </c>
      <c r="C27" s="70">
        <v>660</v>
      </c>
      <c r="D27" s="60"/>
      <c r="E27" s="47" t="str">
        <f t="shared" si="0"/>
        <v/>
      </c>
      <c r="G27" s="14" t="s">
        <v>392</v>
      </c>
      <c r="H27" s="15" t="s">
        <v>415</v>
      </c>
      <c r="I27" s="70">
        <v>1760</v>
      </c>
      <c r="J27" s="60"/>
      <c r="K27" s="47" t="str">
        <f t="shared" si="1"/>
        <v/>
      </c>
    </row>
    <row r="28" spans="1:11" ht="20.25" customHeight="1" x14ac:dyDescent="0.15">
      <c r="A28" s="14" t="s">
        <v>127</v>
      </c>
      <c r="B28" s="15" t="s">
        <v>304</v>
      </c>
      <c r="C28" s="70">
        <v>800</v>
      </c>
      <c r="D28" s="60"/>
      <c r="E28" s="47" t="str">
        <f t="shared" si="0"/>
        <v/>
      </c>
      <c r="G28" s="14" t="s">
        <v>393</v>
      </c>
      <c r="H28" s="15" t="s">
        <v>416</v>
      </c>
      <c r="I28" s="70">
        <v>800</v>
      </c>
      <c r="J28" s="60"/>
      <c r="K28" s="47" t="str">
        <f t="shared" si="1"/>
        <v/>
      </c>
    </row>
    <row r="29" spans="1:11" ht="12.75" customHeight="1" x14ac:dyDescent="0.15">
      <c r="A29" s="14" t="s">
        <v>128</v>
      </c>
      <c r="B29" s="15" t="s">
        <v>89</v>
      </c>
      <c r="C29" s="70">
        <v>300</v>
      </c>
      <c r="D29" s="60"/>
      <c r="E29" s="47" t="str">
        <f t="shared" si="0"/>
        <v/>
      </c>
      <c r="G29" s="14" t="s">
        <v>394</v>
      </c>
      <c r="H29" s="15" t="s">
        <v>417</v>
      </c>
      <c r="I29" s="70">
        <v>610</v>
      </c>
      <c r="J29" s="60"/>
      <c r="K29" s="47" t="str">
        <f t="shared" si="1"/>
        <v/>
      </c>
    </row>
    <row r="30" spans="1:11" ht="12.75" customHeight="1" x14ac:dyDescent="0.15">
      <c r="A30" s="14" t="s">
        <v>129</v>
      </c>
      <c r="B30" s="15" t="s">
        <v>90</v>
      </c>
      <c r="C30" s="70">
        <v>400</v>
      </c>
      <c r="D30" s="60"/>
      <c r="E30" s="47" t="str">
        <f t="shared" si="0"/>
        <v/>
      </c>
      <c r="G30" s="14" t="s">
        <v>395</v>
      </c>
      <c r="H30" s="33" t="s">
        <v>285</v>
      </c>
      <c r="I30" s="70">
        <v>650</v>
      </c>
      <c r="J30" s="60"/>
      <c r="K30" s="47" t="str">
        <f t="shared" si="1"/>
        <v/>
      </c>
    </row>
    <row r="31" spans="1:11" ht="15.75" customHeight="1" x14ac:dyDescent="0.15">
      <c r="A31" s="41" t="s">
        <v>177</v>
      </c>
      <c r="B31" s="38" t="s">
        <v>167</v>
      </c>
      <c r="C31" s="16">
        <v>1340</v>
      </c>
      <c r="D31" s="60"/>
      <c r="E31" s="47" t="str">
        <f t="shared" si="0"/>
        <v/>
      </c>
      <c r="G31" s="14" t="s">
        <v>396</v>
      </c>
      <c r="H31" s="33" t="s">
        <v>418</v>
      </c>
      <c r="I31" s="70">
        <v>630</v>
      </c>
      <c r="J31" s="60"/>
      <c r="K31" s="47" t="str">
        <f t="shared" si="1"/>
        <v/>
      </c>
    </row>
    <row r="32" spans="1:11" ht="15.75" customHeight="1" thickBot="1" x14ac:dyDescent="0.2">
      <c r="A32" s="14" t="s">
        <v>130</v>
      </c>
      <c r="B32" s="15" t="s">
        <v>91</v>
      </c>
      <c r="C32" s="16">
        <v>1190</v>
      </c>
      <c r="D32" s="60"/>
      <c r="E32" s="47" t="str">
        <f t="shared" si="0"/>
        <v/>
      </c>
      <c r="G32" s="18" t="s">
        <v>397</v>
      </c>
      <c r="H32" s="34" t="s">
        <v>72</v>
      </c>
      <c r="I32" s="20">
        <v>1340</v>
      </c>
      <c r="J32" s="62"/>
      <c r="K32" s="49" t="str">
        <f t="shared" si="1"/>
        <v/>
      </c>
    </row>
    <row r="33" spans="1:11" ht="21" customHeight="1" x14ac:dyDescent="0.15">
      <c r="A33" s="14" t="s">
        <v>131</v>
      </c>
      <c r="B33" s="15" t="s">
        <v>45</v>
      </c>
      <c r="C33" s="16">
        <v>330</v>
      </c>
      <c r="D33" s="60"/>
      <c r="E33" s="47" t="str">
        <f t="shared" si="0"/>
        <v/>
      </c>
      <c r="G33" s="142" t="s">
        <v>166</v>
      </c>
      <c r="H33" s="143"/>
      <c r="I33" s="21">
        <f>SUM(I7:I32)</f>
        <v>19580</v>
      </c>
      <c r="J33" s="21"/>
      <c r="K33" s="22">
        <f>SUM(K7:K32)</f>
        <v>0</v>
      </c>
    </row>
    <row r="34" spans="1:11" ht="13.5" customHeight="1" x14ac:dyDescent="0.15">
      <c r="A34" s="14" t="s">
        <v>132</v>
      </c>
      <c r="B34" s="15" t="s">
        <v>92</v>
      </c>
      <c r="C34" s="16">
        <v>470</v>
      </c>
      <c r="D34" s="60"/>
      <c r="E34" s="47" t="str">
        <f t="shared" si="0"/>
        <v/>
      </c>
    </row>
    <row r="35" spans="1:11" ht="13.5" customHeight="1" thickBot="1" x14ac:dyDescent="0.2">
      <c r="A35" s="14" t="s">
        <v>133</v>
      </c>
      <c r="B35" s="15" t="s">
        <v>164</v>
      </c>
      <c r="C35" s="16">
        <v>460</v>
      </c>
      <c r="D35" s="60"/>
      <c r="E35" s="47" t="str">
        <f t="shared" si="0"/>
        <v/>
      </c>
      <c r="G35" s="52" t="s">
        <v>472</v>
      </c>
    </row>
    <row r="36" spans="1:11" ht="18" customHeight="1" x14ac:dyDescent="0.15">
      <c r="A36" s="14" t="s">
        <v>134</v>
      </c>
      <c r="B36" s="15" t="s">
        <v>46</v>
      </c>
      <c r="C36" s="16">
        <v>720</v>
      </c>
      <c r="D36" s="60"/>
      <c r="E36" s="47" t="str">
        <f t="shared" si="0"/>
        <v/>
      </c>
      <c r="G36" s="210"/>
      <c r="H36" s="211"/>
      <c r="I36" s="211"/>
      <c r="J36" s="211"/>
      <c r="K36" s="212"/>
    </row>
    <row r="37" spans="1:11" ht="18" customHeight="1" thickBot="1" x14ac:dyDescent="0.2">
      <c r="A37" s="14" t="s">
        <v>528</v>
      </c>
      <c r="B37" s="28" t="s">
        <v>529</v>
      </c>
      <c r="C37" s="20">
        <v>160</v>
      </c>
      <c r="D37" s="62"/>
      <c r="E37" s="71" t="str">
        <f t="shared" ref="E37" si="2">IF(D37=1,+C37,"")</f>
        <v/>
      </c>
      <c r="G37" s="213" t="s">
        <v>83</v>
      </c>
      <c r="H37" s="214"/>
      <c r="I37" s="214"/>
      <c r="J37" s="214"/>
      <c r="K37" s="215"/>
    </row>
    <row r="38" spans="1:11" ht="18" customHeight="1" x14ac:dyDescent="0.15">
      <c r="A38" s="152" t="s">
        <v>374</v>
      </c>
      <c r="B38" s="153"/>
      <c r="C38" s="21">
        <f>SUM(C7:C37)</f>
        <v>18610</v>
      </c>
      <c r="D38" s="21"/>
      <c r="E38" s="22">
        <f>SUM(E7:E37)</f>
        <v>0</v>
      </c>
      <c r="G38" s="213"/>
      <c r="H38" s="214"/>
      <c r="I38" s="214"/>
      <c r="J38" s="214"/>
      <c r="K38" s="215"/>
    </row>
    <row r="39" spans="1:11" ht="18" customHeight="1" x14ac:dyDescent="0.15">
      <c r="G39" s="213"/>
      <c r="H39" s="214"/>
      <c r="I39" s="214"/>
      <c r="J39" s="214"/>
      <c r="K39" s="215"/>
    </row>
    <row r="40" spans="1:11" ht="18" customHeight="1" x14ac:dyDescent="0.15">
      <c r="G40" s="219"/>
      <c r="H40" s="220"/>
      <c r="I40" s="220"/>
      <c r="J40" s="220"/>
      <c r="K40" s="221"/>
    </row>
    <row r="41" spans="1:11" ht="15.75" customHeight="1" thickBot="1" x14ac:dyDescent="0.2">
      <c r="G41" s="222"/>
      <c r="H41" s="223"/>
      <c r="I41" s="223"/>
      <c r="J41" s="223"/>
      <c r="K41" s="224"/>
    </row>
    <row r="42" spans="1:11" ht="11.25" customHeight="1" x14ac:dyDescent="0.15">
      <c r="G42" s="63"/>
      <c r="H42" s="51"/>
      <c r="I42" s="51"/>
      <c r="J42" s="51"/>
      <c r="K42" s="51"/>
    </row>
    <row r="43" spans="1:11" s="6" customFormat="1" ht="6.75" customHeight="1" thickBot="1" x14ac:dyDescent="0.2">
      <c r="G43" s="83"/>
      <c r="H43" s="5"/>
      <c r="I43" s="5"/>
      <c r="J43" s="5"/>
      <c r="K43" s="5"/>
    </row>
    <row r="44" spans="1:11" ht="13.5" customHeight="1" thickTop="1" x14ac:dyDescent="0.15">
      <c r="G44" s="191" t="s">
        <v>572</v>
      </c>
      <c r="H44" s="192"/>
      <c r="I44" s="168" t="str">
        <f>+北和申込書!C9</f>
        <v xml:space="preserve">  </v>
      </c>
      <c r="J44" s="169"/>
      <c r="K44" s="170"/>
    </row>
    <row r="45" spans="1:11" ht="13.5" customHeight="1" x14ac:dyDescent="0.15">
      <c r="B45" s="64"/>
      <c r="G45" s="193" t="s">
        <v>573</v>
      </c>
      <c r="H45" s="194"/>
      <c r="I45" s="171" t="str">
        <f>+北和申込書!C10</f>
        <v xml:space="preserve"> </v>
      </c>
      <c r="J45" s="172"/>
      <c r="K45" s="173"/>
    </row>
    <row r="46" spans="1:11" ht="16.5" customHeight="1" x14ac:dyDescent="0.15">
      <c r="G46" s="193" t="s">
        <v>574</v>
      </c>
      <c r="H46" s="194"/>
      <c r="I46" s="174" t="str">
        <f>+北和申込書!C11</f>
        <v xml:space="preserve"> </v>
      </c>
      <c r="J46" s="175"/>
      <c r="K46" s="176"/>
    </row>
    <row r="47" spans="1:11" ht="16.5" customHeight="1" x14ac:dyDescent="0.15">
      <c r="G47" s="195" t="s">
        <v>568</v>
      </c>
      <c r="H47" s="196"/>
      <c r="I47" s="177">
        <f>+北和申込書!C12</f>
        <v>0</v>
      </c>
      <c r="J47" s="178" t="s">
        <v>544</v>
      </c>
      <c r="K47" s="179">
        <f>+北和申込書!C13</f>
        <v>0</v>
      </c>
    </row>
    <row r="48" spans="1:11" ht="16.5" customHeight="1" x14ac:dyDescent="0.15">
      <c r="G48" s="197" t="s">
        <v>575</v>
      </c>
      <c r="H48" s="198"/>
      <c r="I48" s="180">
        <f>+北和申込書!C14</f>
        <v>0</v>
      </c>
      <c r="J48" s="181"/>
      <c r="K48" s="182"/>
    </row>
    <row r="49" spans="7:11" ht="16.5" customHeight="1" thickBot="1" x14ac:dyDescent="0.2">
      <c r="G49" s="199" t="s">
        <v>576</v>
      </c>
      <c r="H49" s="200"/>
      <c r="I49" s="183">
        <f>+北和申込書!C15</f>
        <v>0</v>
      </c>
      <c r="J49" s="184"/>
      <c r="K49" s="185"/>
    </row>
    <row r="50" spans="7:11" ht="16.5" customHeight="1" thickBot="1" x14ac:dyDescent="0.2">
      <c r="G50" s="201" t="s">
        <v>545</v>
      </c>
      <c r="H50" s="202"/>
      <c r="I50" s="202"/>
      <c r="J50" s="202"/>
      <c r="K50" s="203"/>
    </row>
    <row r="51" spans="7:11" ht="12" thickTop="1" x14ac:dyDescent="0.15"/>
    <row r="52" spans="7:11" ht="18" customHeight="1" x14ac:dyDescent="0.15">
      <c r="G52" s="45" t="s">
        <v>419</v>
      </c>
      <c r="H52" s="45"/>
      <c r="I52" s="145" t="s">
        <v>420</v>
      </c>
      <c r="J52" s="146"/>
      <c r="K52" s="84" t="s">
        <v>373</v>
      </c>
    </row>
    <row r="53" spans="7:11" ht="18" customHeight="1" x14ac:dyDescent="0.15">
      <c r="G53" s="45" t="s">
        <v>305</v>
      </c>
      <c r="H53" s="45"/>
      <c r="I53" s="148">
        <f>+C38</f>
        <v>18610</v>
      </c>
      <c r="J53" s="149"/>
      <c r="K53" s="113" t="str">
        <f>IF(E38=0,"",+E38)</f>
        <v/>
      </c>
    </row>
    <row r="54" spans="7:11" ht="18" customHeight="1" x14ac:dyDescent="0.15">
      <c r="G54" s="45" t="s">
        <v>306</v>
      </c>
      <c r="H54" s="45"/>
      <c r="I54" s="148">
        <f>+I33</f>
        <v>19580</v>
      </c>
      <c r="J54" s="149"/>
      <c r="K54" s="113" t="str">
        <f>IF(K33=0,"",+K33)</f>
        <v/>
      </c>
    </row>
    <row r="55" spans="7:11" ht="18" customHeight="1" thickBot="1" x14ac:dyDescent="0.2">
      <c r="G55" s="45" t="s">
        <v>307</v>
      </c>
      <c r="H55" s="45"/>
      <c r="I55" s="148">
        <f>IF(SUM(I53:I54)=0,"",SUM(I53:I54))</f>
        <v>38190</v>
      </c>
      <c r="J55" s="149"/>
      <c r="K55" s="113">
        <f>SUM(K53:K54)</f>
        <v>0</v>
      </c>
    </row>
    <row r="56" spans="7:11" ht="20.25" customHeight="1" thickBot="1" x14ac:dyDescent="0.2">
      <c r="G56" s="138" t="s">
        <v>73</v>
      </c>
      <c r="H56" s="139"/>
      <c r="I56" s="140">
        <f>+ABCエリア!$I$55+DEエリア!$I$55+FGエリア!$I$57+HIエリア!$I$37</f>
        <v>148840</v>
      </c>
      <c r="J56" s="141"/>
      <c r="K56" s="115">
        <f>SUM(ABCエリア!$K$55,DEエリア!$K$55,FGエリア!$K$57,HIエリア!$K$37)</f>
        <v>0</v>
      </c>
    </row>
  </sheetData>
  <sheetProtection algorithmName="SHA-512" hashValue="TT/X1KWcSQHJRVWIVTmrwl/X0c2PXVD3/F3SZeIdSajzY9Qewm0MOTh41uMZLjQ9KyoyjByimSviCB89ICNXlA==" saltValue="l0S6R4CEBH2X7eQv2gbZKQ==" spinCount="100000" sheet="1" objects="1" scenarios="1"/>
  <mergeCells count="24">
    <mergeCell ref="I45:K45"/>
    <mergeCell ref="I48:K48"/>
    <mergeCell ref="G56:H56"/>
    <mergeCell ref="I56:J56"/>
    <mergeCell ref="G36:K36"/>
    <mergeCell ref="G37:K37"/>
    <mergeCell ref="G38:K38"/>
    <mergeCell ref="G39:K39"/>
    <mergeCell ref="A38:B38"/>
    <mergeCell ref="G33:H33"/>
    <mergeCell ref="G46:H46"/>
    <mergeCell ref="I46:K46"/>
    <mergeCell ref="I55:J55"/>
    <mergeCell ref="G47:H47"/>
    <mergeCell ref="G48:H48"/>
    <mergeCell ref="I52:J52"/>
    <mergeCell ref="I53:J53"/>
    <mergeCell ref="I54:J54"/>
    <mergeCell ref="G49:H49"/>
    <mergeCell ref="I49:K49"/>
    <mergeCell ref="G50:K50"/>
    <mergeCell ref="G44:H44"/>
    <mergeCell ref="I44:K44"/>
    <mergeCell ref="G45:H45"/>
  </mergeCells>
  <phoneticPr fontId="1"/>
  <dataValidations count="3">
    <dataValidation type="whole" operator="lessThanOrEqual" allowBlank="1" showInputMessage="1" showErrorMessage="1" sqref="J7:J32 D7:D37" xr:uid="{00000000-0002-0000-0100-000003000000}">
      <formula1>1</formula1>
    </dataValidation>
    <dataValidation type="list" allowBlank="1" showInputMessage="1" showErrorMessage="1" prompt="選択して下さい_x000a_" sqref="I47" xr:uid="{7E1EC5F6-EFE7-4025-B169-EA4B3B7357B2}">
      <formula1>"B5,A4,B4,A6,A5,A3,B3,D4,D3,ﾊｶﾞｷ,その他"</formula1>
    </dataValidation>
    <dataValidation type="list" allowBlank="1" showInputMessage="1" showErrorMessage="1" prompt="選択して下さい_x000a_" sqref="K47" xr:uid="{9E4E157C-982D-484C-9DDA-D108FE11E2CA}">
      <formula1>"折り有,折り無"</formula1>
    </dataValidation>
  </dataValidations>
  <pageMargins left="0.35433070866141736" right="0.15748031496062992" top="0.74803149606299213" bottom="0.59055118110236227" header="0.27559055118110237" footer="0.35433070866141736"/>
  <pageSetup paperSize="9" scale="89" orientation="portrait" r:id="rId1"/>
  <headerFooter>
    <oddFooter>&amp;R&amp;8 2021年1月21日改訂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autoPageBreaks="0" fitToPage="1"/>
  </sheetPr>
  <dimension ref="A1:L58"/>
  <sheetViews>
    <sheetView showGridLines="0" showRowColHeaders="0" showZeros="0" workbookViewId="0"/>
  </sheetViews>
  <sheetFormatPr defaultColWidth="8.875" defaultRowHeight="11.25" x14ac:dyDescent="0.15"/>
  <cols>
    <col min="1" max="1" width="6" style="5" customWidth="1"/>
    <col min="2" max="2" width="21.125" style="5" bestFit="1" customWidth="1"/>
    <col min="3" max="3" width="7" style="5" bestFit="1" customWidth="1"/>
    <col min="4" max="4" width="6.125" style="5" bestFit="1" customWidth="1"/>
    <col min="5" max="5" width="7.5" style="5" customWidth="1"/>
    <col min="6" max="6" width="2.125" style="5" customWidth="1"/>
    <col min="7" max="7" width="6.625" style="5" customWidth="1"/>
    <col min="8" max="8" width="26.625" style="5" customWidth="1"/>
    <col min="9" max="9" width="7.75" style="5" customWidth="1"/>
    <col min="10" max="10" width="6.125" style="5" bestFit="1" customWidth="1"/>
    <col min="11" max="11" width="10.875" style="5" bestFit="1" customWidth="1"/>
    <col min="12" max="12" width="5.125" style="5" customWidth="1"/>
    <col min="13" max="13" width="23.125" style="5" customWidth="1"/>
    <col min="14" max="14" width="7.5" style="5" bestFit="1" customWidth="1"/>
    <col min="15" max="15" width="8.875" style="5" bestFit="1" customWidth="1"/>
    <col min="16" max="16" width="7.625" style="5" customWidth="1"/>
    <col min="17" max="16384" width="8.875" style="5"/>
  </cols>
  <sheetData>
    <row r="1" spans="1:11" ht="22.5" customHeight="1" x14ac:dyDescent="0.15">
      <c r="A1" s="44" t="s">
        <v>84</v>
      </c>
    </row>
    <row r="2" spans="1:11" ht="22.5" customHeight="1" x14ac:dyDescent="0.15">
      <c r="A2" s="44"/>
    </row>
    <row r="3" spans="1:11" ht="14.25" customHeight="1" x14ac:dyDescent="0.15">
      <c r="A3" s="6" t="s">
        <v>85</v>
      </c>
    </row>
    <row r="4" spans="1:11" ht="14.25" customHeight="1" x14ac:dyDescent="0.15">
      <c r="A4" s="6" t="s">
        <v>82</v>
      </c>
    </row>
    <row r="5" spans="1:11" ht="12" customHeight="1" x14ac:dyDescent="0.15">
      <c r="A5" s="6"/>
    </row>
    <row r="6" spans="1:11" ht="20.25" customHeight="1" thickBot="1" x14ac:dyDescent="0.2">
      <c r="A6" s="85" t="s">
        <v>282</v>
      </c>
      <c r="B6" s="7" t="s">
        <v>286</v>
      </c>
      <c r="C6" s="8" t="s">
        <v>470</v>
      </c>
      <c r="D6" s="42" t="s">
        <v>469</v>
      </c>
      <c r="E6" s="9" t="s">
        <v>471</v>
      </c>
      <c r="G6" s="85" t="s">
        <v>282</v>
      </c>
      <c r="H6" s="7" t="s">
        <v>287</v>
      </c>
      <c r="I6" s="8" t="s">
        <v>470</v>
      </c>
      <c r="J6" s="42" t="s">
        <v>469</v>
      </c>
      <c r="K6" s="9" t="s">
        <v>471</v>
      </c>
    </row>
    <row r="7" spans="1:11" ht="13.5" customHeight="1" x14ac:dyDescent="0.15">
      <c r="A7" s="10" t="s">
        <v>519</v>
      </c>
      <c r="B7" s="25" t="s">
        <v>263</v>
      </c>
      <c r="C7" s="31">
        <v>700</v>
      </c>
      <c r="D7" s="59"/>
      <c r="E7" s="46" t="str">
        <f t="shared" ref="E7:E16" si="0">IF(D7=1,+C7,"")</f>
        <v/>
      </c>
      <c r="G7" s="10" t="s">
        <v>429</v>
      </c>
      <c r="H7" s="25" t="s">
        <v>358</v>
      </c>
      <c r="I7" s="31">
        <v>980</v>
      </c>
      <c r="J7" s="59"/>
      <c r="K7" s="46" t="str">
        <f t="shared" ref="K7:K26" si="1">IF(J7=1,+I7,"")</f>
        <v/>
      </c>
    </row>
    <row r="8" spans="1:11" ht="13.5" customHeight="1" x14ac:dyDescent="0.15">
      <c r="A8" s="14" t="s">
        <v>520</v>
      </c>
      <c r="B8" s="15" t="s">
        <v>264</v>
      </c>
      <c r="C8" s="30">
        <v>480</v>
      </c>
      <c r="D8" s="60"/>
      <c r="E8" s="47" t="str">
        <f t="shared" si="0"/>
        <v/>
      </c>
      <c r="G8" s="14" t="s">
        <v>430</v>
      </c>
      <c r="H8" s="15" t="s">
        <v>359</v>
      </c>
      <c r="I8" s="30">
        <v>540</v>
      </c>
      <c r="J8" s="60"/>
      <c r="K8" s="47" t="str">
        <f t="shared" si="1"/>
        <v/>
      </c>
    </row>
    <row r="9" spans="1:11" ht="13.5" customHeight="1" x14ac:dyDescent="0.15">
      <c r="A9" s="14" t="s">
        <v>521</v>
      </c>
      <c r="B9" s="15" t="s">
        <v>265</v>
      </c>
      <c r="C9" s="30">
        <v>670</v>
      </c>
      <c r="D9" s="60"/>
      <c r="E9" s="47" t="str">
        <f t="shared" si="0"/>
        <v/>
      </c>
      <c r="G9" s="14" t="s">
        <v>431</v>
      </c>
      <c r="H9" s="15" t="s">
        <v>360</v>
      </c>
      <c r="I9" s="30">
        <v>620</v>
      </c>
      <c r="J9" s="60"/>
      <c r="K9" s="47" t="str">
        <f t="shared" si="1"/>
        <v/>
      </c>
    </row>
    <row r="10" spans="1:11" ht="13.5" customHeight="1" x14ac:dyDescent="0.15">
      <c r="A10" s="14" t="s">
        <v>522</v>
      </c>
      <c r="B10" s="15" t="s">
        <v>266</v>
      </c>
      <c r="C10" s="30">
        <v>460</v>
      </c>
      <c r="D10" s="60"/>
      <c r="E10" s="47" t="str">
        <f t="shared" si="0"/>
        <v/>
      </c>
      <c r="G10" s="14" t="s">
        <v>432</v>
      </c>
      <c r="H10" s="15" t="s">
        <v>361</v>
      </c>
      <c r="I10" s="30">
        <v>270</v>
      </c>
      <c r="J10" s="60"/>
      <c r="K10" s="47" t="str">
        <f t="shared" si="1"/>
        <v/>
      </c>
    </row>
    <row r="11" spans="1:11" ht="13.5" customHeight="1" x14ac:dyDescent="0.15">
      <c r="A11" s="14" t="s">
        <v>523</v>
      </c>
      <c r="B11" s="15" t="s">
        <v>267</v>
      </c>
      <c r="C11" s="30">
        <v>300</v>
      </c>
      <c r="D11" s="60"/>
      <c r="E11" s="47" t="str">
        <f t="shared" si="0"/>
        <v/>
      </c>
      <c r="G11" s="14" t="s">
        <v>433</v>
      </c>
      <c r="H11" s="15" t="s">
        <v>362</v>
      </c>
      <c r="I11" s="32">
        <v>410</v>
      </c>
      <c r="J11" s="60"/>
      <c r="K11" s="47" t="str">
        <f t="shared" si="1"/>
        <v/>
      </c>
    </row>
    <row r="12" spans="1:11" ht="13.5" customHeight="1" x14ac:dyDescent="0.15">
      <c r="A12" s="14" t="s">
        <v>524</v>
      </c>
      <c r="B12" s="15" t="s">
        <v>268</v>
      </c>
      <c r="C12" s="30">
        <v>660</v>
      </c>
      <c r="D12" s="60"/>
      <c r="E12" s="47" t="str">
        <f t="shared" si="0"/>
        <v/>
      </c>
      <c r="G12" s="14" t="s">
        <v>434</v>
      </c>
      <c r="H12" s="15" t="s">
        <v>363</v>
      </c>
      <c r="I12" s="30">
        <v>400</v>
      </c>
      <c r="J12" s="60"/>
      <c r="K12" s="47" t="str">
        <f t="shared" si="1"/>
        <v/>
      </c>
    </row>
    <row r="13" spans="1:11" ht="21" x14ac:dyDescent="0.15">
      <c r="A13" s="14" t="s">
        <v>525</v>
      </c>
      <c r="B13" s="15" t="s">
        <v>269</v>
      </c>
      <c r="C13" s="30">
        <v>470</v>
      </c>
      <c r="D13" s="60"/>
      <c r="E13" s="47" t="str">
        <f t="shared" si="0"/>
        <v/>
      </c>
      <c r="G13" s="14" t="s">
        <v>435</v>
      </c>
      <c r="H13" s="15" t="s">
        <v>231</v>
      </c>
      <c r="I13" s="32">
        <v>800</v>
      </c>
      <c r="J13" s="60"/>
      <c r="K13" s="47" t="str">
        <f t="shared" si="1"/>
        <v/>
      </c>
    </row>
    <row r="14" spans="1:11" ht="13.5" customHeight="1" x14ac:dyDescent="0.15">
      <c r="A14" s="14" t="s">
        <v>526</v>
      </c>
      <c r="B14" s="15" t="s">
        <v>270</v>
      </c>
      <c r="C14" s="30">
        <v>440</v>
      </c>
      <c r="D14" s="60"/>
      <c r="E14" s="47" t="str">
        <f t="shared" si="0"/>
        <v/>
      </c>
      <c r="G14" s="14" t="s">
        <v>436</v>
      </c>
      <c r="H14" s="15" t="s">
        <v>364</v>
      </c>
      <c r="I14" s="30">
        <v>520</v>
      </c>
      <c r="J14" s="60"/>
      <c r="K14" s="47" t="str">
        <f t="shared" si="1"/>
        <v/>
      </c>
    </row>
    <row r="15" spans="1:11" ht="13.5" customHeight="1" x14ac:dyDescent="0.15">
      <c r="A15" s="14" t="s">
        <v>473</v>
      </c>
      <c r="B15" s="15" t="s">
        <v>271</v>
      </c>
      <c r="C15" s="30">
        <v>420</v>
      </c>
      <c r="D15" s="60"/>
      <c r="E15" s="47" t="str">
        <f t="shared" si="0"/>
        <v/>
      </c>
      <c r="G15" s="14" t="s">
        <v>437</v>
      </c>
      <c r="H15" s="15" t="s">
        <v>365</v>
      </c>
      <c r="I15" s="30">
        <v>370</v>
      </c>
      <c r="J15" s="60"/>
      <c r="K15" s="47" t="str">
        <f t="shared" si="1"/>
        <v/>
      </c>
    </row>
    <row r="16" spans="1:11" ht="13.5" customHeight="1" x14ac:dyDescent="0.15">
      <c r="A16" s="14" t="s">
        <v>533</v>
      </c>
      <c r="B16" s="15" t="s">
        <v>272</v>
      </c>
      <c r="C16" s="32">
        <v>940</v>
      </c>
      <c r="D16" s="60"/>
      <c r="E16" s="47" t="str">
        <f t="shared" si="0"/>
        <v/>
      </c>
      <c r="G16" s="14" t="s">
        <v>438</v>
      </c>
      <c r="H16" s="15" t="s">
        <v>366</v>
      </c>
      <c r="I16" s="30">
        <v>200</v>
      </c>
      <c r="J16" s="60"/>
      <c r="K16" s="47" t="str">
        <f t="shared" si="1"/>
        <v/>
      </c>
    </row>
    <row r="17" spans="1:12" ht="13.5" customHeight="1" x14ac:dyDescent="0.15">
      <c r="A17" s="14" t="s">
        <v>534</v>
      </c>
      <c r="B17" s="15" t="s">
        <v>535</v>
      </c>
      <c r="C17" s="32">
        <v>230</v>
      </c>
      <c r="D17" s="60"/>
      <c r="E17" s="47" t="str">
        <f t="shared" ref="E17" si="2">IF(D17=1,+C17,"")</f>
        <v/>
      </c>
      <c r="G17" s="14" t="s">
        <v>439</v>
      </c>
      <c r="H17" s="15" t="s">
        <v>367</v>
      </c>
      <c r="I17" s="32">
        <v>960</v>
      </c>
      <c r="J17" s="60"/>
      <c r="K17" s="47" t="str">
        <f t="shared" si="1"/>
        <v/>
      </c>
    </row>
    <row r="18" spans="1:12" ht="13.5" customHeight="1" x14ac:dyDescent="0.15">
      <c r="A18" s="14" t="s">
        <v>474</v>
      </c>
      <c r="B18" s="15" t="s">
        <v>273</v>
      </c>
      <c r="C18" s="32">
        <v>460</v>
      </c>
      <c r="D18" s="60"/>
      <c r="E18" s="47" t="str">
        <f t="shared" ref="E18:E36" si="3">IF(D18=1,+C18,"")</f>
        <v/>
      </c>
      <c r="G18" s="14" t="s">
        <v>349</v>
      </c>
      <c r="H18" s="15" t="s">
        <v>368</v>
      </c>
      <c r="I18" s="32">
        <v>670</v>
      </c>
      <c r="J18" s="60"/>
      <c r="K18" s="47" t="str">
        <f t="shared" si="1"/>
        <v/>
      </c>
    </row>
    <row r="19" spans="1:12" ht="13.5" customHeight="1" x14ac:dyDescent="0.15">
      <c r="A19" s="14" t="s">
        <v>475</v>
      </c>
      <c r="B19" s="15" t="s">
        <v>274</v>
      </c>
      <c r="C19" s="32">
        <v>300</v>
      </c>
      <c r="D19" s="60"/>
      <c r="E19" s="47" t="str">
        <f t="shared" si="3"/>
        <v/>
      </c>
      <c r="G19" s="14" t="s">
        <v>350</v>
      </c>
      <c r="H19" s="15" t="s">
        <v>369</v>
      </c>
      <c r="I19" s="30">
        <v>300</v>
      </c>
      <c r="J19" s="60"/>
      <c r="K19" s="47" t="str">
        <f t="shared" si="1"/>
        <v/>
      </c>
    </row>
    <row r="20" spans="1:12" ht="13.5" customHeight="1" x14ac:dyDescent="0.15">
      <c r="A20" s="14" t="s">
        <v>476</v>
      </c>
      <c r="B20" s="15" t="s">
        <v>275</v>
      </c>
      <c r="C20" s="32">
        <v>480</v>
      </c>
      <c r="D20" s="60"/>
      <c r="E20" s="47" t="str">
        <f t="shared" si="3"/>
        <v/>
      </c>
      <c r="G20" s="14" t="s">
        <v>351</v>
      </c>
      <c r="H20" s="15" t="s">
        <v>370</v>
      </c>
      <c r="I20" s="30">
        <v>440</v>
      </c>
      <c r="J20" s="60"/>
      <c r="K20" s="47" t="str">
        <f t="shared" si="1"/>
        <v/>
      </c>
    </row>
    <row r="21" spans="1:12" ht="13.5" customHeight="1" x14ac:dyDescent="0.15">
      <c r="A21" s="14" t="s">
        <v>477</v>
      </c>
      <c r="B21" s="15" t="s">
        <v>0</v>
      </c>
      <c r="C21" s="30">
        <v>310</v>
      </c>
      <c r="D21" s="60"/>
      <c r="E21" s="47" t="str">
        <f t="shared" si="3"/>
        <v/>
      </c>
      <c r="G21" s="14" t="s">
        <v>352</v>
      </c>
      <c r="H21" s="15" t="s">
        <v>41</v>
      </c>
      <c r="I21" s="72">
        <v>610</v>
      </c>
      <c r="J21" s="60"/>
      <c r="K21" s="47" t="str">
        <f t="shared" si="1"/>
        <v/>
      </c>
    </row>
    <row r="22" spans="1:12" ht="13.5" customHeight="1" x14ac:dyDescent="0.15">
      <c r="A22" s="14" t="s">
        <v>478</v>
      </c>
      <c r="B22" s="15" t="s">
        <v>1</v>
      </c>
      <c r="C22" s="30">
        <v>250</v>
      </c>
      <c r="D22" s="60"/>
      <c r="E22" s="47" t="str">
        <f t="shared" si="3"/>
        <v/>
      </c>
      <c r="G22" s="14" t="s">
        <v>353</v>
      </c>
      <c r="H22" s="15" t="s">
        <v>291</v>
      </c>
      <c r="I22" s="30">
        <v>600</v>
      </c>
      <c r="J22" s="60"/>
      <c r="K22" s="47" t="str">
        <f t="shared" si="1"/>
        <v/>
      </c>
    </row>
    <row r="23" spans="1:12" ht="13.5" customHeight="1" x14ac:dyDescent="0.15">
      <c r="A23" s="14" t="s">
        <v>479</v>
      </c>
      <c r="B23" s="15" t="s">
        <v>2</v>
      </c>
      <c r="C23" s="30">
        <v>200</v>
      </c>
      <c r="D23" s="60"/>
      <c r="E23" s="47" t="str">
        <f t="shared" si="3"/>
        <v/>
      </c>
      <c r="G23" s="14" t="s">
        <v>354</v>
      </c>
      <c r="H23" s="15" t="s">
        <v>371</v>
      </c>
      <c r="I23" s="30">
        <v>350</v>
      </c>
      <c r="J23" s="60"/>
      <c r="K23" s="47" t="str">
        <f t="shared" si="1"/>
        <v/>
      </c>
    </row>
    <row r="24" spans="1:12" ht="13.5" customHeight="1" x14ac:dyDescent="0.15">
      <c r="A24" s="14" t="s">
        <v>480</v>
      </c>
      <c r="B24" s="15" t="s">
        <v>3</v>
      </c>
      <c r="C24" s="32">
        <v>300</v>
      </c>
      <c r="D24" s="60"/>
      <c r="E24" s="47" t="str">
        <f t="shared" si="3"/>
        <v/>
      </c>
      <c r="G24" s="14" t="s">
        <v>355</v>
      </c>
      <c r="H24" s="15" t="s">
        <v>154</v>
      </c>
      <c r="I24" s="72">
        <v>360</v>
      </c>
      <c r="J24" s="60"/>
      <c r="K24" s="47" t="str">
        <f t="shared" si="1"/>
        <v/>
      </c>
    </row>
    <row r="25" spans="1:12" ht="13.5" customHeight="1" x14ac:dyDescent="0.15">
      <c r="A25" s="14" t="s">
        <v>481</v>
      </c>
      <c r="B25" s="15" t="s">
        <v>344</v>
      </c>
      <c r="C25" s="30">
        <v>610</v>
      </c>
      <c r="D25" s="60"/>
      <c r="E25" s="47" t="str">
        <f t="shared" si="3"/>
        <v/>
      </c>
      <c r="G25" s="37" t="s">
        <v>356</v>
      </c>
      <c r="H25" s="38" t="s">
        <v>155</v>
      </c>
      <c r="I25" s="30">
        <v>680</v>
      </c>
      <c r="J25" s="60"/>
      <c r="K25" s="47" t="str">
        <f t="shared" si="1"/>
        <v/>
      </c>
    </row>
    <row r="26" spans="1:12" ht="13.5" customHeight="1" x14ac:dyDescent="0.15">
      <c r="A26" s="14" t="s">
        <v>482</v>
      </c>
      <c r="B26" s="15" t="s">
        <v>345</v>
      </c>
      <c r="C26" s="32">
        <v>600</v>
      </c>
      <c r="D26" s="60"/>
      <c r="E26" s="47" t="str">
        <f t="shared" si="3"/>
        <v/>
      </c>
      <c r="G26" s="37" t="s">
        <v>357</v>
      </c>
      <c r="H26" s="38" t="s">
        <v>169</v>
      </c>
      <c r="I26" s="30">
        <v>600</v>
      </c>
      <c r="J26" s="60"/>
      <c r="K26" s="47" t="str">
        <f t="shared" si="1"/>
        <v/>
      </c>
    </row>
    <row r="27" spans="1:12" ht="16.5" customHeight="1" x14ac:dyDescent="0.15">
      <c r="A27" s="14" t="s">
        <v>483</v>
      </c>
      <c r="B27" s="15" t="s">
        <v>346</v>
      </c>
      <c r="C27" s="32">
        <v>800</v>
      </c>
      <c r="D27" s="60"/>
      <c r="E27" s="47" t="str">
        <f t="shared" si="3"/>
        <v/>
      </c>
      <c r="G27" s="37" t="s">
        <v>308</v>
      </c>
      <c r="H27" s="38" t="s">
        <v>311</v>
      </c>
      <c r="I27" s="30">
        <v>280</v>
      </c>
      <c r="J27" s="60"/>
      <c r="K27" s="47" t="str">
        <f t="shared" ref="K27:K28" si="4">IF(J27=1,+I27,"")</f>
        <v/>
      </c>
    </row>
    <row r="28" spans="1:12" ht="13.5" customHeight="1" x14ac:dyDescent="0.15">
      <c r="A28" s="14" t="s">
        <v>484</v>
      </c>
      <c r="B28" s="15" t="s">
        <v>347</v>
      </c>
      <c r="C28" s="32">
        <v>800</v>
      </c>
      <c r="D28" s="60"/>
      <c r="E28" s="47" t="str">
        <f t="shared" si="3"/>
        <v/>
      </c>
      <c r="G28" s="37" t="s">
        <v>65</v>
      </c>
      <c r="H28" s="38" t="s">
        <v>67</v>
      </c>
      <c r="I28" s="30">
        <v>1400</v>
      </c>
      <c r="J28" s="60"/>
      <c r="K28" s="47" t="str">
        <f t="shared" si="4"/>
        <v/>
      </c>
    </row>
    <row r="29" spans="1:12" ht="13.5" customHeight="1" x14ac:dyDescent="0.15">
      <c r="A29" s="14" t="s">
        <v>485</v>
      </c>
      <c r="B29" s="15" t="s">
        <v>348</v>
      </c>
      <c r="C29" s="32">
        <v>900</v>
      </c>
      <c r="D29" s="60"/>
      <c r="E29" s="47" t="str">
        <f t="shared" si="3"/>
        <v/>
      </c>
      <c r="G29" s="37" t="s">
        <v>66</v>
      </c>
      <c r="H29" s="38" t="s">
        <v>68</v>
      </c>
      <c r="I29" s="30">
        <v>1400</v>
      </c>
      <c r="J29" s="60"/>
      <c r="K29" s="47" t="str">
        <f t="shared" ref="K29" si="5">IF(J29=1,+I29,"")</f>
        <v/>
      </c>
    </row>
    <row r="30" spans="1:12" ht="13.5" customHeight="1" x14ac:dyDescent="0.15">
      <c r="A30" s="14" t="s">
        <v>486</v>
      </c>
      <c r="B30" s="15" t="s">
        <v>96</v>
      </c>
      <c r="C30" s="30">
        <v>520</v>
      </c>
      <c r="D30" s="60"/>
      <c r="E30" s="47" t="str">
        <f t="shared" si="3"/>
        <v/>
      </c>
      <c r="G30" s="37" t="s">
        <v>309</v>
      </c>
      <c r="H30" s="38" t="s">
        <v>312</v>
      </c>
      <c r="I30" s="30">
        <v>350</v>
      </c>
      <c r="J30" s="60"/>
      <c r="K30" s="47" t="str">
        <f>IF(J30=1,+I30,"")</f>
        <v/>
      </c>
      <c r="L30" s="6"/>
    </row>
    <row r="31" spans="1:12" ht="13.5" customHeight="1" x14ac:dyDescent="0.15">
      <c r="A31" s="14" t="s">
        <v>487</v>
      </c>
      <c r="B31" s="15" t="s">
        <v>97</v>
      </c>
      <c r="C31" s="32">
        <v>800</v>
      </c>
      <c r="D31" s="60"/>
      <c r="E31" s="47" t="str">
        <f t="shared" si="3"/>
        <v/>
      </c>
      <c r="G31" s="37" t="s">
        <v>310</v>
      </c>
      <c r="H31" s="38" t="s">
        <v>313</v>
      </c>
      <c r="I31" s="30">
        <v>300</v>
      </c>
      <c r="J31" s="60"/>
      <c r="K31" s="47" t="str">
        <f>IF(J31=1,+I31,"")</f>
        <v/>
      </c>
    </row>
    <row r="32" spans="1:12" ht="13.5" customHeight="1" x14ac:dyDescent="0.15">
      <c r="A32" s="14" t="s">
        <v>488</v>
      </c>
      <c r="B32" s="15" t="s">
        <v>98</v>
      </c>
      <c r="C32" s="30">
        <v>520</v>
      </c>
      <c r="D32" s="60"/>
      <c r="E32" s="47" t="str">
        <f t="shared" si="3"/>
        <v/>
      </c>
      <c r="G32" s="37" t="s">
        <v>531</v>
      </c>
      <c r="H32" s="38" t="s">
        <v>532</v>
      </c>
      <c r="I32" s="30">
        <v>780</v>
      </c>
      <c r="J32" s="60"/>
      <c r="K32" s="47" t="str">
        <f>IF(J32=1,+I32,"")</f>
        <v/>
      </c>
    </row>
    <row r="33" spans="1:11" ht="13.5" customHeight="1" x14ac:dyDescent="0.15">
      <c r="A33" s="14" t="s">
        <v>489</v>
      </c>
      <c r="B33" s="15" t="s">
        <v>99</v>
      </c>
      <c r="C33" s="32">
        <v>200</v>
      </c>
      <c r="D33" s="60"/>
      <c r="E33" s="47" t="str">
        <f t="shared" si="3"/>
        <v/>
      </c>
      <c r="G33" s="37" t="s">
        <v>314</v>
      </c>
      <c r="H33" s="38" t="s">
        <v>315</v>
      </c>
      <c r="I33" s="30">
        <v>450</v>
      </c>
      <c r="J33" s="60"/>
      <c r="K33" s="47" t="str">
        <f>IF(J33=1,+I33,"")</f>
        <v/>
      </c>
    </row>
    <row r="34" spans="1:11" ht="13.5" customHeight="1" thickBot="1" x14ac:dyDescent="0.2">
      <c r="A34" s="14" t="s">
        <v>490</v>
      </c>
      <c r="B34" s="15" t="s">
        <v>100</v>
      </c>
      <c r="C34" s="32">
        <v>670</v>
      </c>
      <c r="D34" s="60"/>
      <c r="E34" s="47" t="str">
        <f t="shared" si="3"/>
        <v/>
      </c>
      <c r="G34" s="39" t="s">
        <v>317</v>
      </c>
      <c r="H34" s="75" t="s">
        <v>318</v>
      </c>
      <c r="I34" s="76">
        <v>900</v>
      </c>
      <c r="J34" s="62"/>
      <c r="K34" s="71" t="str">
        <f>IF(J34=1,+I34,"")</f>
        <v/>
      </c>
    </row>
    <row r="35" spans="1:11" ht="13.5" customHeight="1" x14ac:dyDescent="0.15">
      <c r="A35" s="14" t="s">
        <v>491</v>
      </c>
      <c r="B35" s="15" t="s">
        <v>101</v>
      </c>
      <c r="C35" s="74">
        <v>400</v>
      </c>
      <c r="D35" s="60"/>
      <c r="E35" s="47" t="str">
        <f t="shared" si="3"/>
        <v/>
      </c>
      <c r="G35" s="81" t="s">
        <v>172</v>
      </c>
      <c r="H35" s="82"/>
      <c r="I35" s="21">
        <f>SUM(I7:I34)</f>
        <v>16540</v>
      </c>
      <c r="J35" s="21"/>
      <c r="K35" s="22">
        <f>SUM(K7:K34)</f>
        <v>0</v>
      </c>
    </row>
    <row r="36" spans="1:11" ht="13.5" customHeight="1" x14ac:dyDescent="0.15">
      <c r="A36" s="14" t="s">
        <v>492</v>
      </c>
      <c r="B36" s="15" t="s">
        <v>102</v>
      </c>
      <c r="C36" s="74">
        <v>190</v>
      </c>
      <c r="D36" s="60"/>
      <c r="E36" s="47" t="str">
        <f t="shared" si="3"/>
        <v/>
      </c>
    </row>
    <row r="37" spans="1:11" ht="13.5" customHeight="1" thickBot="1" x14ac:dyDescent="0.2">
      <c r="A37" s="14" t="s">
        <v>493</v>
      </c>
      <c r="B37" s="15" t="s">
        <v>103</v>
      </c>
      <c r="C37" s="72">
        <v>400</v>
      </c>
      <c r="D37" s="60"/>
      <c r="E37" s="47" t="str">
        <f t="shared" ref="E37:E51" si="6">IF(D37=1,+C37,"")</f>
        <v/>
      </c>
      <c r="G37" s="52" t="s">
        <v>472</v>
      </c>
    </row>
    <row r="38" spans="1:11" ht="13.5" customHeight="1" x14ac:dyDescent="0.15">
      <c r="A38" s="14" t="s">
        <v>494</v>
      </c>
      <c r="B38" s="15" t="s">
        <v>104</v>
      </c>
      <c r="C38" s="74">
        <v>250</v>
      </c>
      <c r="D38" s="60"/>
      <c r="E38" s="47" t="str">
        <f t="shared" si="6"/>
        <v/>
      </c>
      <c r="G38" s="210"/>
      <c r="H38" s="211"/>
      <c r="I38" s="211"/>
      <c r="J38" s="211"/>
      <c r="K38" s="212"/>
    </row>
    <row r="39" spans="1:11" ht="13.5" customHeight="1" x14ac:dyDescent="0.15">
      <c r="A39" s="14" t="s">
        <v>495</v>
      </c>
      <c r="B39" s="15" t="s">
        <v>105</v>
      </c>
      <c r="C39" s="72">
        <v>300</v>
      </c>
      <c r="D39" s="60"/>
      <c r="E39" s="47" t="str">
        <f t="shared" si="6"/>
        <v/>
      </c>
      <c r="G39" s="213" t="s">
        <v>83</v>
      </c>
      <c r="H39" s="214"/>
      <c r="I39" s="214"/>
      <c r="J39" s="214"/>
      <c r="K39" s="215"/>
    </row>
    <row r="40" spans="1:11" ht="13.5" customHeight="1" x14ac:dyDescent="0.15">
      <c r="A40" s="14" t="s">
        <v>496</v>
      </c>
      <c r="B40" s="15" t="s">
        <v>106</v>
      </c>
      <c r="C40" s="72">
        <v>700</v>
      </c>
      <c r="D40" s="60"/>
      <c r="E40" s="47" t="str">
        <f t="shared" si="6"/>
        <v/>
      </c>
      <c r="G40" s="213"/>
      <c r="H40" s="214"/>
      <c r="I40" s="214"/>
      <c r="J40" s="214"/>
      <c r="K40" s="215"/>
    </row>
    <row r="41" spans="1:11" ht="17.25" customHeight="1" x14ac:dyDescent="0.15">
      <c r="A41" s="14" t="s">
        <v>497</v>
      </c>
      <c r="B41" s="15" t="s">
        <v>107</v>
      </c>
      <c r="C41" s="30">
        <v>340</v>
      </c>
      <c r="D41" s="60"/>
      <c r="E41" s="47" t="str">
        <f t="shared" si="6"/>
        <v/>
      </c>
      <c r="G41" s="213"/>
      <c r="H41" s="214"/>
      <c r="I41" s="214"/>
      <c r="J41" s="214"/>
      <c r="K41" s="215"/>
    </row>
    <row r="42" spans="1:11" ht="12.75" customHeight="1" x14ac:dyDescent="0.15">
      <c r="A42" s="37" t="s">
        <v>498</v>
      </c>
      <c r="B42" s="40" t="s">
        <v>108</v>
      </c>
      <c r="C42" s="30">
        <v>720</v>
      </c>
      <c r="D42" s="60"/>
      <c r="E42" s="47" t="str">
        <f t="shared" si="6"/>
        <v/>
      </c>
      <c r="G42" s="213"/>
      <c r="H42" s="214"/>
      <c r="I42" s="214"/>
      <c r="J42" s="214"/>
      <c r="K42" s="215"/>
    </row>
    <row r="43" spans="1:11" ht="13.5" customHeight="1" thickBot="1" x14ac:dyDescent="0.2">
      <c r="A43" s="37" t="s">
        <v>260</v>
      </c>
      <c r="B43" s="65" t="s">
        <v>48</v>
      </c>
      <c r="C43" s="29">
        <v>900</v>
      </c>
      <c r="D43" s="60"/>
      <c r="E43" s="47" t="str">
        <f t="shared" si="6"/>
        <v/>
      </c>
      <c r="G43" s="216"/>
      <c r="H43" s="217"/>
      <c r="I43" s="217"/>
      <c r="J43" s="217"/>
      <c r="K43" s="218"/>
    </row>
    <row r="44" spans="1:11" ht="14.25" customHeight="1" x14ac:dyDescent="0.15">
      <c r="A44" s="37" t="s">
        <v>261</v>
      </c>
      <c r="B44" s="38" t="s">
        <v>49</v>
      </c>
      <c r="C44" s="30">
        <v>400</v>
      </c>
      <c r="D44" s="60"/>
      <c r="E44" s="47" t="str">
        <f t="shared" si="6"/>
        <v/>
      </c>
    </row>
    <row r="45" spans="1:11" ht="14.25" customHeight="1" thickBot="1" x14ac:dyDescent="0.2">
      <c r="A45" s="37" t="s">
        <v>262</v>
      </c>
      <c r="B45" s="38" t="s">
        <v>50</v>
      </c>
      <c r="C45" s="30">
        <v>900</v>
      </c>
      <c r="D45" s="60"/>
      <c r="E45" s="47" t="str">
        <f t="shared" si="6"/>
        <v/>
      </c>
      <c r="G45" s="83"/>
    </row>
    <row r="46" spans="1:11" ht="14.25" customHeight="1" thickTop="1" x14ac:dyDescent="0.15">
      <c r="A46" s="27" t="s">
        <v>51</v>
      </c>
      <c r="B46" s="28" t="s">
        <v>74</v>
      </c>
      <c r="C46" s="29">
        <v>900</v>
      </c>
      <c r="D46" s="60"/>
      <c r="E46" s="47" t="str">
        <f t="shared" si="6"/>
        <v/>
      </c>
      <c r="G46" s="191" t="s">
        <v>565</v>
      </c>
      <c r="H46" s="192"/>
      <c r="I46" s="168" t="str">
        <f>+北和申込書!C9</f>
        <v xml:space="preserve">  </v>
      </c>
      <c r="J46" s="169"/>
      <c r="K46" s="170"/>
    </row>
    <row r="47" spans="1:11" ht="14.25" customHeight="1" x14ac:dyDescent="0.15">
      <c r="A47" s="14" t="s">
        <v>52</v>
      </c>
      <c r="B47" s="15" t="s">
        <v>75</v>
      </c>
      <c r="C47" s="32">
        <v>600</v>
      </c>
      <c r="D47" s="60"/>
      <c r="E47" s="47" t="str">
        <f t="shared" si="6"/>
        <v/>
      </c>
      <c r="G47" s="193" t="s">
        <v>577</v>
      </c>
      <c r="H47" s="194"/>
      <c r="I47" s="171" t="str">
        <f>+北和申込書!C10</f>
        <v xml:space="preserve"> </v>
      </c>
      <c r="J47" s="172"/>
      <c r="K47" s="173"/>
    </row>
    <row r="48" spans="1:11" ht="14.25" customHeight="1" x14ac:dyDescent="0.15">
      <c r="A48" s="14" t="s">
        <v>53</v>
      </c>
      <c r="B48" s="15" t="s">
        <v>76</v>
      </c>
      <c r="C48" s="30">
        <v>200</v>
      </c>
      <c r="D48" s="60"/>
      <c r="E48" s="47" t="str">
        <f t="shared" si="6"/>
        <v/>
      </c>
      <c r="G48" s="193" t="s">
        <v>567</v>
      </c>
      <c r="H48" s="194"/>
      <c r="I48" s="174" t="str">
        <f>+北和申込書!C11</f>
        <v xml:space="preserve"> </v>
      </c>
      <c r="J48" s="175"/>
      <c r="K48" s="176"/>
    </row>
    <row r="49" spans="1:11" ht="13.5" customHeight="1" x14ac:dyDescent="0.15">
      <c r="A49" s="14" t="s">
        <v>36</v>
      </c>
      <c r="B49" s="15" t="s">
        <v>77</v>
      </c>
      <c r="C49" s="30">
        <v>800</v>
      </c>
      <c r="D49" s="60"/>
      <c r="E49" s="47" t="str">
        <f t="shared" si="6"/>
        <v/>
      </c>
      <c r="G49" s="195" t="s">
        <v>568</v>
      </c>
      <c r="H49" s="196"/>
      <c r="I49" s="177">
        <f>+北和申込書!C12</f>
        <v>0</v>
      </c>
      <c r="J49" s="178" t="s">
        <v>544</v>
      </c>
      <c r="K49" s="179">
        <f>+北和申込書!C13</f>
        <v>0</v>
      </c>
    </row>
    <row r="50" spans="1:11" ht="15" customHeight="1" x14ac:dyDescent="0.15">
      <c r="A50" s="14" t="s">
        <v>37</v>
      </c>
      <c r="B50" s="15" t="s">
        <v>38</v>
      </c>
      <c r="C50" s="30">
        <v>400</v>
      </c>
      <c r="D50" s="60"/>
      <c r="E50" s="47" t="str">
        <f t="shared" si="6"/>
        <v/>
      </c>
      <c r="G50" s="197" t="s">
        <v>569</v>
      </c>
      <c r="H50" s="198"/>
      <c r="I50" s="180">
        <f>+北和申込書!C14</f>
        <v>0</v>
      </c>
      <c r="J50" s="181"/>
      <c r="K50" s="182"/>
    </row>
    <row r="51" spans="1:11" ht="18.75" customHeight="1" thickBot="1" x14ac:dyDescent="0.2">
      <c r="A51" s="14" t="s">
        <v>232</v>
      </c>
      <c r="B51" s="15" t="s">
        <v>39</v>
      </c>
      <c r="C51" s="30">
        <v>150</v>
      </c>
      <c r="D51" s="60"/>
      <c r="E51" s="47" t="str">
        <f t="shared" si="6"/>
        <v/>
      </c>
      <c r="G51" s="199" t="s">
        <v>578</v>
      </c>
      <c r="H51" s="200"/>
      <c r="I51" s="183">
        <f>+北和申込書!C15</f>
        <v>0</v>
      </c>
      <c r="J51" s="184"/>
      <c r="K51" s="185"/>
    </row>
    <row r="52" spans="1:11" ht="18.75" customHeight="1" thickBot="1" x14ac:dyDescent="0.2">
      <c r="A52" s="14" t="s">
        <v>21</v>
      </c>
      <c r="B52" s="15" t="s">
        <v>22</v>
      </c>
      <c r="C52" s="76">
        <v>580</v>
      </c>
      <c r="D52" s="62"/>
      <c r="E52" s="71" t="str">
        <f t="shared" ref="E52" si="7">IF(D52=1,+C52,"")</f>
        <v/>
      </c>
      <c r="G52" s="201" t="s">
        <v>545</v>
      </c>
      <c r="H52" s="202"/>
      <c r="I52" s="202"/>
      <c r="J52" s="202"/>
      <c r="K52" s="203"/>
    </row>
    <row r="53" spans="1:11" ht="21" customHeight="1" x14ac:dyDescent="0.15">
      <c r="A53" s="152" t="s">
        <v>171</v>
      </c>
      <c r="B53" s="153"/>
      <c r="C53" s="21">
        <f>SUM(C7:C52)</f>
        <v>23620</v>
      </c>
      <c r="D53" s="21"/>
      <c r="E53" s="22">
        <f>SUM(E7:E52)</f>
        <v>0</v>
      </c>
    </row>
    <row r="54" spans="1:11" ht="26.25" customHeight="1" x14ac:dyDescent="0.15">
      <c r="G54" s="156" t="s">
        <v>419</v>
      </c>
      <c r="H54" s="157"/>
      <c r="I54" s="145" t="s">
        <v>420</v>
      </c>
      <c r="J54" s="146"/>
      <c r="K54" s="84" t="s">
        <v>373</v>
      </c>
    </row>
    <row r="55" spans="1:11" ht="13.5" x14ac:dyDescent="0.15">
      <c r="G55" s="86" t="s">
        <v>173</v>
      </c>
      <c r="H55" s="87"/>
      <c r="I55" s="148">
        <f>+C53</f>
        <v>23620</v>
      </c>
      <c r="J55" s="149"/>
      <c r="K55" s="113" t="str">
        <f>IF(E53=0,"",+E53)</f>
        <v/>
      </c>
    </row>
    <row r="56" spans="1:11" ht="13.5" x14ac:dyDescent="0.15">
      <c r="G56" s="86" t="s">
        <v>174</v>
      </c>
      <c r="H56" s="87"/>
      <c r="I56" s="148">
        <f>+I35</f>
        <v>16540</v>
      </c>
      <c r="J56" s="149"/>
      <c r="K56" s="113" t="str">
        <f>IF(K35=0,"",+K35)</f>
        <v/>
      </c>
    </row>
    <row r="57" spans="1:11" ht="14.25" thickBot="1" x14ac:dyDescent="0.2">
      <c r="G57" s="86" t="s">
        <v>341</v>
      </c>
      <c r="H57" s="87"/>
      <c r="I57" s="158">
        <f>SUM(I55:J56)</f>
        <v>40160</v>
      </c>
      <c r="J57" s="159"/>
      <c r="K57" s="113" t="str">
        <f>IF(SUM(K55:K56)=0,"",SUM(K55:K56))</f>
        <v/>
      </c>
    </row>
    <row r="58" spans="1:11" ht="18.75" customHeight="1" thickBot="1" x14ac:dyDescent="0.2">
      <c r="G58" s="138" t="s">
        <v>73</v>
      </c>
      <c r="H58" s="155"/>
      <c r="I58" s="140">
        <f>+ABCエリア!$I$55+DEエリア!$I$55+FGエリア!$I$57+HIエリア!$I$37</f>
        <v>148840</v>
      </c>
      <c r="J58" s="154"/>
      <c r="K58" s="115">
        <f>SUM(ABCエリア!$K$55,DEエリア!$K$55,FGエリア!$K$57,HIエリア!$K$37)</f>
        <v>0</v>
      </c>
    </row>
  </sheetData>
  <sheetProtection algorithmName="SHA-512" hashValue="hUVbyyeCiZ+vsMyDT+i7F4jTSoMRgwXSIfVmYxMGWWw65zlkORk+pvsWA/FXqX8pZRmb/3SxFpn96vvWYCi0aw==" saltValue="cnXIxGwQEAGkeeMGF+mfSg==" spinCount="100000" sheet="1" objects="1" scenarios="1"/>
  <mergeCells count="25">
    <mergeCell ref="G38:K38"/>
    <mergeCell ref="G39:K39"/>
    <mergeCell ref="G40:K40"/>
    <mergeCell ref="G41:K41"/>
    <mergeCell ref="G42:K42"/>
    <mergeCell ref="G51:H51"/>
    <mergeCell ref="I51:K51"/>
    <mergeCell ref="G52:K52"/>
    <mergeCell ref="I48:K48"/>
    <mergeCell ref="G48:H48"/>
    <mergeCell ref="G49:H49"/>
    <mergeCell ref="G50:H50"/>
    <mergeCell ref="G46:H46"/>
    <mergeCell ref="I46:K46"/>
    <mergeCell ref="G47:H47"/>
    <mergeCell ref="I47:K47"/>
    <mergeCell ref="I50:K50"/>
    <mergeCell ref="A53:B53"/>
    <mergeCell ref="I58:J58"/>
    <mergeCell ref="G58:H58"/>
    <mergeCell ref="G54:H54"/>
    <mergeCell ref="I54:J54"/>
    <mergeCell ref="I55:J55"/>
    <mergeCell ref="I56:J56"/>
    <mergeCell ref="I57:J57"/>
  </mergeCells>
  <phoneticPr fontId="1"/>
  <dataValidations count="3">
    <dataValidation type="whole" operator="lessThanOrEqual" allowBlank="1" showInputMessage="1" showErrorMessage="1" sqref="D7:D52 J7:J34" xr:uid="{00000000-0002-0000-0200-000003000000}">
      <formula1>1</formula1>
    </dataValidation>
    <dataValidation type="list" allowBlank="1" showInputMessage="1" showErrorMessage="1" prompt="選択して下さい_x000a_" sqref="I49" xr:uid="{5C63CA5E-98EA-47EF-A04E-48632ADB69F5}">
      <formula1>"B5,A4,B4,A6,A5,A3,B3,D4,D3,ﾊｶﾞｷ,その他"</formula1>
    </dataValidation>
    <dataValidation type="list" allowBlank="1" showInputMessage="1" showErrorMessage="1" prompt="選択して下さい_x000a_" sqref="K49" xr:uid="{6CAA75F9-0609-4EE4-9D81-B59CE0EF0EC8}">
      <formula1>"折り有,折り無"</formula1>
    </dataValidation>
  </dataValidations>
  <pageMargins left="0.35433070866141736" right="0.15748031496062992" top="0.74803149606299213" bottom="0.59055118110236227" header="0.27559055118110237" footer="0.35433070866141736"/>
  <pageSetup paperSize="9" scale="94" orientation="portrait" r:id="rId1"/>
  <headerFooter>
    <oddFooter>&amp;R&amp;8 2021年1月21日改訂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autoPageBreaks="0" fitToPage="1"/>
  </sheetPr>
  <dimension ref="A1:P48"/>
  <sheetViews>
    <sheetView showGridLines="0" showRowColHeaders="0" showZeros="0" workbookViewId="0"/>
  </sheetViews>
  <sheetFormatPr defaultColWidth="8.875" defaultRowHeight="11.25" x14ac:dyDescent="0.15"/>
  <cols>
    <col min="1" max="1" width="5.375" style="5" customWidth="1"/>
    <col min="2" max="2" width="18.5" style="5" bestFit="1" customWidth="1"/>
    <col min="3" max="3" width="7" style="5" bestFit="1" customWidth="1"/>
    <col min="4" max="4" width="6.125" style="5" bestFit="1" customWidth="1"/>
    <col min="5" max="5" width="9.25" style="5" customWidth="1"/>
    <col min="6" max="6" width="2.125" style="5" customWidth="1"/>
    <col min="7" max="7" width="5" style="5" customWidth="1"/>
    <col min="8" max="8" width="28.5" style="5" customWidth="1"/>
    <col min="9" max="9" width="8.125" style="5" customWidth="1"/>
    <col min="10" max="10" width="6.125" style="5" bestFit="1" customWidth="1"/>
    <col min="11" max="11" width="12" style="5" customWidth="1"/>
    <col min="12" max="12" width="5.125" style="5" customWidth="1"/>
    <col min="13" max="13" width="23.125" style="5" customWidth="1"/>
    <col min="14" max="14" width="7" style="5" bestFit="1" customWidth="1"/>
    <col min="15" max="16" width="7.125" style="5" customWidth="1"/>
    <col min="17" max="16384" width="8.875" style="5"/>
  </cols>
  <sheetData>
    <row r="1" spans="1:11" ht="22.5" customHeight="1" x14ac:dyDescent="0.15">
      <c r="A1" s="44" t="s">
        <v>86</v>
      </c>
    </row>
    <row r="2" spans="1:11" ht="22.5" customHeight="1" x14ac:dyDescent="0.15">
      <c r="A2" s="44"/>
    </row>
    <row r="3" spans="1:11" ht="14.25" customHeight="1" x14ac:dyDescent="0.15">
      <c r="A3" s="6" t="s">
        <v>85</v>
      </c>
    </row>
    <row r="4" spans="1:11" ht="14.25" customHeight="1" x14ac:dyDescent="0.15">
      <c r="A4" s="6" t="s">
        <v>82</v>
      </c>
    </row>
    <row r="5" spans="1:11" ht="12" customHeight="1" x14ac:dyDescent="0.15">
      <c r="A5" s="6"/>
    </row>
    <row r="6" spans="1:11" ht="20.25" customHeight="1" thickBot="1" x14ac:dyDescent="0.2">
      <c r="A6" s="85" t="s">
        <v>282</v>
      </c>
      <c r="B6" s="7" t="s">
        <v>289</v>
      </c>
      <c r="C6" s="8" t="s">
        <v>470</v>
      </c>
      <c r="D6" s="42" t="s">
        <v>469</v>
      </c>
      <c r="E6" s="9" t="s">
        <v>471</v>
      </c>
      <c r="G6" s="85" t="s">
        <v>282</v>
      </c>
      <c r="H6" s="7" t="s">
        <v>288</v>
      </c>
      <c r="I6" s="8" t="s">
        <v>470</v>
      </c>
      <c r="J6" s="42" t="s">
        <v>469</v>
      </c>
      <c r="K6" s="9" t="s">
        <v>471</v>
      </c>
    </row>
    <row r="7" spans="1:11" ht="18" customHeight="1" x14ac:dyDescent="0.15">
      <c r="A7" s="10" t="s">
        <v>109</v>
      </c>
      <c r="B7" s="25" t="s">
        <v>326</v>
      </c>
      <c r="C7" s="12">
        <v>1980</v>
      </c>
      <c r="D7" s="59"/>
      <c r="E7" s="46" t="str">
        <f t="shared" ref="E7:E25" si="0">IF(D7=1,+C7,"")</f>
        <v/>
      </c>
      <c r="G7" s="10" t="s">
        <v>290</v>
      </c>
      <c r="H7" s="25" t="s">
        <v>156</v>
      </c>
      <c r="I7" s="36">
        <v>700</v>
      </c>
      <c r="J7" s="59"/>
      <c r="K7" s="46" t="str">
        <f t="shared" ref="K7:K13" si="1">IF(J7=1,+I7,"")</f>
        <v/>
      </c>
    </row>
    <row r="8" spans="1:11" ht="18" customHeight="1" x14ac:dyDescent="0.15">
      <c r="A8" s="14" t="s">
        <v>110</v>
      </c>
      <c r="B8" s="15" t="s">
        <v>327</v>
      </c>
      <c r="C8" s="70">
        <v>800</v>
      </c>
      <c r="D8" s="60"/>
      <c r="E8" s="47" t="str">
        <f t="shared" si="0"/>
        <v/>
      </c>
      <c r="G8" s="14" t="s">
        <v>536</v>
      </c>
      <c r="H8" s="15" t="s">
        <v>157</v>
      </c>
      <c r="I8" s="30">
        <v>780</v>
      </c>
      <c r="J8" s="60"/>
      <c r="K8" s="47" t="str">
        <f t="shared" si="1"/>
        <v/>
      </c>
    </row>
    <row r="9" spans="1:11" ht="18" customHeight="1" x14ac:dyDescent="0.15">
      <c r="A9" s="14" t="s">
        <v>111</v>
      </c>
      <c r="B9" s="15" t="s">
        <v>328</v>
      </c>
      <c r="C9" s="70">
        <v>460</v>
      </c>
      <c r="D9" s="60"/>
      <c r="E9" s="47" t="str">
        <f t="shared" si="0"/>
        <v/>
      </c>
      <c r="G9" s="14" t="s">
        <v>537</v>
      </c>
      <c r="H9" s="15" t="s">
        <v>158</v>
      </c>
      <c r="I9" s="30">
        <v>750</v>
      </c>
      <c r="J9" s="60"/>
      <c r="K9" s="47" t="str">
        <f t="shared" si="1"/>
        <v/>
      </c>
    </row>
    <row r="10" spans="1:11" ht="18" customHeight="1" x14ac:dyDescent="0.15">
      <c r="A10" s="14" t="s">
        <v>112</v>
      </c>
      <c r="B10" s="15" t="s">
        <v>329</v>
      </c>
      <c r="C10" s="70">
        <v>410</v>
      </c>
      <c r="D10" s="60"/>
      <c r="E10" s="47" t="str">
        <f t="shared" si="0"/>
        <v/>
      </c>
      <c r="G10" s="14" t="s">
        <v>538</v>
      </c>
      <c r="H10" s="15" t="s">
        <v>159</v>
      </c>
      <c r="I10" s="30">
        <v>880</v>
      </c>
      <c r="J10" s="60"/>
      <c r="K10" s="47" t="str">
        <f t="shared" si="1"/>
        <v/>
      </c>
    </row>
    <row r="11" spans="1:11" ht="18" customHeight="1" x14ac:dyDescent="0.15">
      <c r="A11" s="14" t="s">
        <v>113</v>
      </c>
      <c r="B11" s="15" t="s">
        <v>330</v>
      </c>
      <c r="C11" s="70">
        <v>540</v>
      </c>
      <c r="D11" s="60"/>
      <c r="E11" s="47" t="str">
        <f t="shared" si="0"/>
        <v/>
      </c>
      <c r="G11" s="14" t="s">
        <v>539</v>
      </c>
      <c r="H11" s="15" t="s">
        <v>160</v>
      </c>
      <c r="I11" s="30">
        <v>720</v>
      </c>
      <c r="J11" s="60"/>
      <c r="K11" s="47" t="str">
        <f t="shared" si="1"/>
        <v/>
      </c>
    </row>
    <row r="12" spans="1:11" ht="18" customHeight="1" x14ac:dyDescent="0.15">
      <c r="A12" s="14" t="s">
        <v>114</v>
      </c>
      <c r="B12" s="15" t="s">
        <v>331</v>
      </c>
      <c r="C12" s="70">
        <v>600</v>
      </c>
      <c r="D12" s="60"/>
      <c r="E12" s="47" t="str">
        <f t="shared" si="0"/>
        <v/>
      </c>
      <c r="G12" s="80" t="s">
        <v>78</v>
      </c>
      <c r="H12" s="15" t="s">
        <v>80</v>
      </c>
      <c r="I12" s="77">
        <v>1100</v>
      </c>
      <c r="J12" s="78"/>
      <c r="K12" s="79" t="str">
        <f t="shared" si="1"/>
        <v/>
      </c>
    </row>
    <row r="13" spans="1:11" ht="21" customHeight="1" thickBot="1" x14ac:dyDescent="0.2">
      <c r="A13" s="14" t="s">
        <v>115</v>
      </c>
      <c r="B13" s="15" t="s">
        <v>332</v>
      </c>
      <c r="C13" s="70">
        <v>1340</v>
      </c>
      <c r="D13" s="60"/>
      <c r="E13" s="47" t="str">
        <f t="shared" si="0"/>
        <v/>
      </c>
      <c r="G13" s="18" t="s">
        <v>79</v>
      </c>
      <c r="H13" s="19" t="s">
        <v>81</v>
      </c>
      <c r="I13" s="35">
        <v>800</v>
      </c>
      <c r="J13" s="61"/>
      <c r="K13" s="49" t="str">
        <f t="shared" si="1"/>
        <v/>
      </c>
    </row>
    <row r="14" spans="1:11" ht="18" customHeight="1" x14ac:dyDescent="0.15">
      <c r="A14" s="14" t="s">
        <v>116</v>
      </c>
      <c r="B14" s="15" t="s">
        <v>333</v>
      </c>
      <c r="C14" s="70">
        <v>430</v>
      </c>
      <c r="D14" s="60"/>
      <c r="E14" s="47" t="str">
        <f t="shared" si="0"/>
        <v/>
      </c>
      <c r="G14" s="142" t="s">
        <v>170</v>
      </c>
      <c r="H14" s="144"/>
      <c r="I14" s="66">
        <f>SUM(I7:I13)</f>
        <v>5730</v>
      </c>
      <c r="J14" s="53"/>
      <c r="K14" s="67">
        <f>SUM(K7:K13)</f>
        <v>0</v>
      </c>
    </row>
    <row r="15" spans="1:11" ht="18" customHeight="1" x14ac:dyDescent="0.15">
      <c r="A15" s="14" t="s">
        <v>117</v>
      </c>
      <c r="B15" s="15" t="s">
        <v>334</v>
      </c>
      <c r="C15" s="70">
        <v>720</v>
      </c>
      <c r="D15" s="60"/>
      <c r="E15" s="47" t="str">
        <f t="shared" si="0"/>
        <v/>
      </c>
    </row>
    <row r="16" spans="1:11" ht="18" customHeight="1" x14ac:dyDescent="0.15">
      <c r="A16" s="14" t="s">
        <v>118</v>
      </c>
      <c r="B16" s="15" t="s">
        <v>335</v>
      </c>
      <c r="C16" s="70">
        <v>500</v>
      </c>
      <c r="D16" s="60"/>
      <c r="E16" s="47" t="str">
        <f t="shared" si="0"/>
        <v/>
      </c>
    </row>
    <row r="17" spans="1:11" ht="18" customHeight="1" thickBot="1" x14ac:dyDescent="0.2">
      <c r="A17" s="14" t="s">
        <v>119</v>
      </c>
      <c r="B17" s="15" t="s">
        <v>421</v>
      </c>
      <c r="C17" s="70">
        <v>810</v>
      </c>
      <c r="D17" s="60"/>
      <c r="E17" s="47" t="str">
        <f t="shared" si="0"/>
        <v/>
      </c>
      <c r="G17" s="52" t="s">
        <v>472</v>
      </c>
    </row>
    <row r="18" spans="1:11" ht="18" customHeight="1" x14ac:dyDescent="0.15">
      <c r="A18" s="37" t="s">
        <v>319</v>
      </c>
      <c r="B18" s="38" t="s">
        <v>422</v>
      </c>
      <c r="C18" s="70">
        <v>560</v>
      </c>
      <c r="D18" s="60"/>
      <c r="E18" s="47" t="str">
        <f t="shared" si="0"/>
        <v/>
      </c>
      <c r="G18" s="210"/>
      <c r="H18" s="211"/>
      <c r="I18" s="211"/>
      <c r="J18" s="211"/>
      <c r="K18" s="212"/>
    </row>
    <row r="19" spans="1:11" ht="18" customHeight="1" x14ac:dyDescent="0.15">
      <c r="A19" s="37" t="s">
        <v>320</v>
      </c>
      <c r="B19" s="38" t="s">
        <v>423</v>
      </c>
      <c r="C19" s="70">
        <v>1040</v>
      </c>
      <c r="D19" s="60"/>
      <c r="E19" s="47" t="str">
        <f t="shared" si="0"/>
        <v/>
      </c>
      <c r="G19" s="213" t="s">
        <v>83</v>
      </c>
      <c r="H19" s="214"/>
      <c r="I19" s="214"/>
      <c r="J19" s="214"/>
      <c r="K19" s="215"/>
    </row>
    <row r="20" spans="1:11" ht="18" customHeight="1" x14ac:dyDescent="0.15">
      <c r="A20" s="37" t="s">
        <v>321</v>
      </c>
      <c r="B20" s="38" t="s">
        <v>424</v>
      </c>
      <c r="C20" s="70">
        <v>360</v>
      </c>
      <c r="D20" s="60"/>
      <c r="E20" s="47" t="str">
        <f t="shared" si="0"/>
        <v/>
      </c>
      <c r="G20" s="213"/>
      <c r="H20" s="214"/>
      <c r="I20" s="214"/>
      <c r="J20" s="214"/>
      <c r="K20" s="215"/>
    </row>
    <row r="21" spans="1:11" ht="18" customHeight="1" x14ac:dyDescent="0.15">
      <c r="A21" s="37" t="s">
        <v>322</v>
      </c>
      <c r="B21" s="38" t="s">
        <v>425</v>
      </c>
      <c r="C21" s="70">
        <v>560</v>
      </c>
      <c r="D21" s="60"/>
      <c r="E21" s="47" t="str">
        <f t="shared" si="0"/>
        <v/>
      </c>
      <c r="G21" s="213"/>
      <c r="H21" s="214"/>
      <c r="I21" s="214"/>
      <c r="J21" s="214"/>
      <c r="K21" s="215"/>
    </row>
    <row r="22" spans="1:11" ht="18" customHeight="1" x14ac:dyDescent="0.15">
      <c r="A22" s="37" t="s">
        <v>323</v>
      </c>
      <c r="B22" s="38" t="s">
        <v>426</v>
      </c>
      <c r="C22" s="70">
        <v>480</v>
      </c>
      <c r="D22" s="60"/>
      <c r="E22" s="47" t="str">
        <f t="shared" si="0"/>
        <v/>
      </c>
      <c r="G22" s="213"/>
      <c r="H22" s="214"/>
      <c r="I22" s="214"/>
      <c r="J22" s="214"/>
      <c r="K22" s="215"/>
    </row>
    <row r="23" spans="1:11" ht="18" customHeight="1" thickBot="1" x14ac:dyDescent="0.2">
      <c r="A23" s="37" t="s">
        <v>324</v>
      </c>
      <c r="B23" s="38" t="s">
        <v>427</v>
      </c>
      <c r="C23" s="70">
        <v>480</v>
      </c>
      <c r="D23" s="60"/>
      <c r="E23" s="47" t="str">
        <f t="shared" si="0"/>
        <v/>
      </c>
      <c r="G23" s="216"/>
      <c r="H23" s="217"/>
      <c r="I23" s="217"/>
      <c r="J23" s="217"/>
      <c r="K23" s="218"/>
    </row>
    <row r="24" spans="1:11" ht="18" customHeight="1" x14ac:dyDescent="0.15">
      <c r="A24" s="14" t="s">
        <v>325</v>
      </c>
      <c r="B24" s="33" t="s">
        <v>428</v>
      </c>
      <c r="C24" s="16">
        <v>500</v>
      </c>
      <c r="D24" s="60"/>
      <c r="E24" s="47" t="str">
        <f t="shared" si="0"/>
        <v/>
      </c>
    </row>
    <row r="25" spans="1:11" ht="18" customHeight="1" thickBot="1" x14ac:dyDescent="0.2">
      <c r="A25" s="14" t="s">
        <v>233</v>
      </c>
      <c r="B25" s="33" t="s">
        <v>240</v>
      </c>
      <c r="C25" s="16">
        <v>350</v>
      </c>
      <c r="D25" s="60"/>
      <c r="E25" s="47" t="str">
        <f t="shared" si="0"/>
        <v/>
      </c>
      <c r="G25" s="83"/>
    </row>
    <row r="26" spans="1:11" ht="18" customHeight="1" thickTop="1" x14ac:dyDescent="0.15">
      <c r="A26" s="14" t="s">
        <v>234</v>
      </c>
      <c r="B26" s="33" t="s">
        <v>71</v>
      </c>
      <c r="C26" s="16">
        <v>500</v>
      </c>
      <c r="D26" s="60"/>
      <c r="E26" s="47" t="str">
        <f t="shared" ref="E26:E32" si="2">IF(D26=1,+C26,"")</f>
        <v/>
      </c>
      <c r="G26" s="191" t="s">
        <v>565</v>
      </c>
      <c r="H26" s="192"/>
      <c r="I26" s="168" t="str">
        <f>+北和申込書!C9</f>
        <v xml:space="preserve">  </v>
      </c>
      <c r="J26" s="169"/>
      <c r="K26" s="170"/>
    </row>
    <row r="27" spans="1:11" ht="18" customHeight="1" x14ac:dyDescent="0.15">
      <c r="A27" s="14" t="s">
        <v>235</v>
      </c>
      <c r="B27" s="33" t="s">
        <v>336</v>
      </c>
      <c r="C27" s="16">
        <v>250</v>
      </c>
      <c r="D27" s="60"/>
      <c r="E27" s="47" t="str">
        <f t="shared" si="2"/>
        <v/>
      </c>
      <c r="G27" s="193" t="s">
        <v>577</v>
      </c>
      <c r="H27" s="194"/>
      <c r="I27" s="171" t="str">
        <f>+北和申込書!C10</f>
        <v xml:space="preserve"> </v>
      </c>
      <c r="J27" s="172"/>
      <c r="K27" s="173"/>
    </row>
    <row r="28" spans="1:11" ht="18" customHeight="1" x14ac:dyDescent="0.15">
      <c r="A28" s="14" t="s">
        <v>236</v>
      </c>
      <c r="B28" s="33" t="s">
        <v>337</v>
      </c>
      <c r="C28" s="16">
        <v>700</v>
      </c>
      <c r="D28" s="60"/>
      <c r="E28" s="47" t="str">
        <f t="shared" si="2"/>
        <v/>
      </c>
      <c r="G28" s="193" t="s">
        <v>567</v>
      </c>
      <c r="H28" s="194"/>
      <c r="I28" s="174" t="str">
        <f>+北和申込書!C11</f>
        <v xml:space="preserve"> </v>
      </c>
      <c r="J28" s="175"/>
      <c r="K28" s="176"/>
    </row>
    <row r="29" spans="1:11" ht="18" customHeight="1" x14ac:dyDescent="0.15">
      <c r="A29" s="14" t="s">
        <v>237</v>
      </c>
      <c r="B29" s="33" t="s">
        <v>338</v>
      </c>
      <c r="C29" s="16">
        <v>300</v>
      </c>
      <c r="D29" s="60"/>
      <c r="E29" s="47" t="str">
        <f t="shared" si="2"/>
        <v/>
      </c>
      <c r="G29" s="195" t="s">
        <v>568</v>
      </c>
      <c r="H29" s="196"/>
      <c r="I29" s="177">
        <f>+北和申込書!C12</f>
        <v>0</v>
      </c>
      <c r="J29" s="178" t="s">
        <v>544</v>
      </c>
      <c r="K29" s="179">
        <f>+北和申込書!C13</f>
        <v>0</v>
      </c>
    </row>
    <row r="30" spans="1:11" ht="18" customHeight="1" x14ac:dyDescent="0.15">
      <c r="A30" s="14" t="s">
        <v>238</v>
      </c>
      <c r="B30" s="33" t="s">
        <v>339</v>
      </c>
      <c r="C30" s="16">
        <v>450</v>
      </c>
      <c r="D30" s="60"/>
      <c r="E30" s="47" t="str">
        <f t="shared" si="2"/>
        <v/>
      </c>
      <c r="G30" s="197" t="s">
        <v>569</v>
      </c>
      <c r="H30" s="198"/>
      <c r="I30" s="180">
        <f>+北和申込書!C14</f>
        <v>0</v>
      </c>
      <c r="J30" s="181"/>
      <c r="K30" s="182"/>
    </row>
    <row r="31" spans="1:11" ht="18" customHeight="1" thickBot="1" x14ac:dyDescent="0.2">
      <c r="A31" s="37" t="s">
        <v>239</v>
      </c>
      <c r="B31" s="33" t="s">
        <v>20</v>
      </c>
      <c r="C31" s="16">
        <v>1200</v>
      </c>
      <c r="D31" s="60"/>
      <c r="E31" s="47" t="str">
        <f t="shared" si="2"/>
        <v/>
      </c>
      <c r="G31" s="199" t="s">
        <v>578</v>
      </c>
      <c r="H31" s="200"/>
      <c r="I31" s="183">
        <f>+北和申込書!C15</f>
        <v>0</v>
      </c>
      <c r="J31" s="184"/>
      <c r="K31" s="185"/>
    </row>
    <row r="32" spans="1:11" ht="18" customHeight="1" thickBot="1" x14ac:dyDescent="0.2">
      <c r="A32" s="39" t="s">
        <v>18</v>
      </c>
      <c r="B32" s="34" t="s">
        <v>19</v>
      </c>
      <c r="C32" s="20">
        <v>400</v>
      </c>
      <c r="D32" s="62"/>
      <c r="E32" s="71" t="str">
        <f t="shared" si="2"/>
        <v/>
      </c>
      <c r="G32" s="201" t="s">
        <v>545</v>
      </c>
      <c r="H32" s="202"/>
      <c r="I32" s="202"/>
      <c r="J32" s="202"/>
      <c r="K32" s="203"/>
    </row>
    <row r="33" spans="1:16" ht="21" customHeight="1" x14ac:dyDescent="0.15">
      <c r="A33" s="147" t="s">
        <v>168</v>
      </c>
      <c r="B33" s="147"/>
      <c r="C33" s="66">
        <f>SUM(C7:C32)</f>
        <v>16720</v>
      </c>
      <c r="D33" s="50"/>
      <c r="E33" s="67">
        <f>SUM(E7:E32)</f>
        <v>0</v>
      </c>
    </row>
    <row r="34" spans="1:16" ht="21.75" customHeight="1" x14ac:dyDescent="0.15">
      <c r="G34" s="156" t="s">
        <v>419</v>
      </c>
      <c r="H34" s="157"/>
      <c r="I34" s="145" t="s">
        <v>420</v>
      </c>
      <c r="J34" s="146"/>
      <c r="K34" s="84" t="s">
        <v>373</v>
      </c>
    </row>
    <row r="35" spans="1:16" ht="18" customHeight="1" x14ac:dyDescent="0.15">
      <c r="G35" s="160" t="s">
        <v>175</v>
      </c>
      <c r="H35" s="161"/>
      <c r="I35" s="148">
        <f>+C33</f>
        <v>16720</v>
      </c>
      <c r="J35" s="149"/>
      <c r="K35" s="113" t="str">
        <f>IF(E33=0,"",+E33)</f>
        <v/>
      </c>
    </row>
    <row r="36" spans="1:16" ht="18" customHeight="1" x14ac:dyDescent="0.15">
      <c r="G36" s="160" t="s">
        <v>176</v>
      </c>
      <c r="H36" s="161"/>
      <c r="I36" s="148">
        <f>+I14</f>
        <v>5730</v>
      </c>
      <c r="J36" s="149"/>
      <c r="K36" s="113" t="str">
        <f>IF(K14=0,"",+K14)</f>
        <v/>
      </c>
    </row>
    <row r="37" spans="1:16" ht="18" customHeight="1" thickBot="1" x14ac:dyDescent="0.2">
      <c r="G37" s="160" t="s">
        <v>340</v>
      </c>
      <c r="H37" s="161"/>
      <c r="I37" s="148">
        <f>SUM(I35:I36)</f>
        <v>22450</v>
      </c>
      <c r="J37" s="149"/>
      <c r="K37" s="113" t="str">
        <f>IF(SUM(K35:K36)=0,"",SUM(K35:K36))</f>
        <v/>
      </c>
    </row>
    <row r="38" spans="1:16" ht="20.25" customHeight="1" thickBot="1" x14ac:dyDescent="0.2">
      <c r="G38" s="138" t="s">
        <v>73</v>
      </c>
      <c r="H38" s="139"/>
      <c r="I38" s="140">
        <f>+ABCエリア!$I$55+DEエリア!$I$55+FGエリア!$I$57+HIエリア!$I$37</f>
        <v>148840</v>
      </c>
      <c r="J38" s="141"/>
      <c r="K38" s="115">
        <f>SUM(ABCエリア!$K$55,DEエリア!$K$55,FGエリア!$K$57,HIエリア!$K$37)</f>
        <v>0</v>
      </c>
    </row>
    <row r="39" spans="1:16" ht="18" customHeight="1" x14ac:dyDescent="0.15"/>
    <row r="40" spans="1:16" ht="18" customHeight="1" x14ac:dyDescent="0.15"/>
    <row r="41" spans="1:16" ht="18" customHeight="1" x14ac:dyDescent="0.15"/>
    <row r="42" spans="1:16" ht="18" customHeight="1" x14ac:dyDescent="0.15"/>
    <row r="43" spans="1:16" ht="18" customHeight="1" x14ac:dyDescent="0.15"/>
    <row r="44" spans="1:16" ht="18" customHeight="1" x14ac:dyDescent="0.15"/>
    <row r="45" spans="1:16" ht="18" customHeight="1" x14ac:dyDescent="0.15">
      <c r="L45" s="6"/>
      <c r="M45" s="6"/>
      <c r="N45" s="6"/>
      <c r="O45" s="6"/>
      <c r="P45" s="6"/>
    </row>
    <row r="46" spans="1:16" ht="18" customHeight="1" x14ac:dyDescent="0.15"/>
    <row r="47" spans="1:16" s="6" customFormat="1" ht="18" customHeight="1" x14ac:dyDescent="0.15">
      <c r="A47" s="5"/>
      <c r="B47" s="5"/>
      <c r="C47" s="5"/>
      <c r="D47" s="5"/>
      <c r="E47" s="5"/>
      <c r="L47" s="5"/>
      <c r="M47" s="5"/>
      <c r="N47" s="5"/>
      <c r="O47" s="5"/>
      <c r="P47" s="5"/>
    </row>
    <row r="48" spans="1:16" ht="18" customHeight="1" x14ac:dyDescent="0.15"/>
  </sheetData>
  <sheetProtection algorithmName="SHA-512" hashValue="vtg6hZ5xAGelXbR/CqWDtqvLRx7UXMox73COvdPsWVaV48zHHZxHzAtoPYQzIFk3cu3LX2e4JYgNHHavwuKWKQ==" saltValue="WrvSydHP6rG6MXDDVK47eQ==" spinCount="100000" sheet="1" objects="1" scenarios="1"/>
  <mergeCells count="29">
    <mergeCell ref="G38:H38"/>
    <mergeCell ref="I38:J38"/>
    <mergeCell ref="I28:K28"/>
    <mergeCell ref="G34:H34"/>
    <mergeCell ref="G29:H29"/>
    <mergeCell ref="I34:J34"/>
    <mergeCell ref="G30:H30"/>
    <mergeCell ref="I35:J35"/>
    <mergeCell ref="I36:J36"/>
    <mergeCell ref="I37:J37"/>
    <mergeCell ref="G37:H37"/>
    <mergeCell ref="G36:H36"/>
    <mergeCell ref="G35:H35"/>
    <mergeCell ref="I30:K30"/>
    <mergeCell ref="G31:H31"/>
    <mergeCell ref="I31:K31"/>
    <mergeCell ref="G32:K32"/>
    <mergeCell ref="G14:H14"/>
    <mergeCell ref="A33:B33"/>
    <mergeCell ref="G28:H28"/>
    <mergeCell ref="G26:H26"/>
    <mergeCell ref="I26:K26"/>
    <mergeCell ref="G27:H27"/>
    <mergeCell ref="I27:K27"/>
    <mergeCell ref="G18:K18"/>
    <mergeCell ref="G19:K19"/>
    <mergeCell ref="G20:K20"/>
    <mergeCell ref="G21:K21"/>
    <mergeCell ref="G22:K22"/>
  </mergeCells>
  <phoneticPr fontId="1"/>
  <dataValidations count="3">
    <dataValidation type="list" allowBlank="1" showInputMessage="1" showErrorMessage="1" prompt="選択して下さい_x000a_" sqref="I29" xr:uid="{A23753F4-636F-4523-9F60-AFE0757CE979}">
      <formula1>"B5,A4,B4,A6,A5,A3,B3,D4,D3,ﾊｶﾞｷ,その他"</formula1>
    </dataValidation>
    <dataValidation type="whole" operator="lessThanOrEqual" allowBlank="1" showInputMessage="1" showErrorMessage="1" sqref="J7:J14 D7:D33" xr:uid="{00000000-0002-0000-0300-000003000000}">
      <formula1>1</formula1>
    </dataValidation>
    <dataValidation type="list" allowBlank="1" showInputMessage="1" showErrorMessage="1" prompt="選択して下さい_x000a_" sqref="K29" xr:uid="{E8348491-B430-420B-BF0E-9836B51BA3C5}">
      <formula1>"折り有,折り無"</formula1>
    </dataValidation>
  </dataValidations>
  <pageMargins left="0.35433070866141736" right="0.15748031496062992" top="0.74803149606299213" bottom="0.59055118110236227" header="0.27559055118110237" footer="0.35433070866141736"/>
  <pageSetup paperSize="9" scale="94" orientation="portrait" r:id="rId1"/>
  <headerFooter>
    <oddFooter>&amp;R&amp;8 2021年1月21日改訂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F27"/>
  <sheetViews>
    <sheetView workbookViewId="0">
      <selection activeCell="F14" sqref="F14"/>
    </sheetView>
  </sheetViews>
  <sheetFormatPr defaultColWidth="8.875" defaultRowHeight="13.5" x14ac:dyDescent="0.15"/>
  <cols>
    <col min="1" max="2" width="19.625" bestFit="1" customWidth="1"/>
    <col min="3" max="3" width="18" customWidth="1"/>
    <col min="5" max="6" width="9.5" bestFit="1" customWidth="1"/>
  </cols>
  <sheetData>
    <row r="1" spans="1:6" x14ac:dyDescent="0.15">
      <c r="A1" t="s">
        <v>280</v>
      </c>
      <c r="B1" t="s">
        <v>281</v>
      </c>
      <c r="C1" t="s">
        <v>276</v>
      </c>
    </row>
    <row r="2" spans="1:6" x14ac:dyDescent="0.15">
      <c r="A2" s="1" t="s">
        <v>143</v>
      </c>
      <c r="B2" s="3"/>
      <c r="C2" s="2" t="s">
        <v>277</v>
      </c>
      <c r="E2">
        <v>20190425</v>
      </c>
      <c r="F2" t="s">
        <v>316</v>
      </c>
    </row>
    <row r="3" spans="1:6" x14ac:dyDescent="0.15">
      <c r="A3" s="1" t="s">
        <v>144</v>
      </c>
      <c r="B3" s="3"/>
      <c r="C3" s="2" t="s">
        <v>279</v>
      </c>
      <c r="E3">
        <v>20200721</v>
      </c>
      <c r="F3" t="s">
        <v>23</v>
      </c>
    </row>
    <row r="4" spans="1:6" x14ac:dyDescent="0.15">
      <c r="A4" s="1" t="s">
        <v>145</v>
      </c>
      <c r="B4" s="3"/>
      <c r="C4" s="2" t="s">
        <v>278</v>
      </c>
      <c r="E4">
        <v>20200721</v>
      </c>
      <c r="F4" t="s">
        <v>24</v>
      </c>
    </row>
    <row r="5" spans="1:6" x14ac:dyDescent="0.15">
      <c r="A5" s="1" t="s">
        <v>146</v>
      </c>
      <c r="B5" s="3"/>
      <c r="C5" s="2" t="s">
        <v>241</v>
      </c>
      <c r="E5">
        <v>20200722</v>
      </c>
      <c r="F5" t="s">
        <v>25</v>
      </c>
    </row>
    <row r="6" spans="1:6" x14ac:dyDescent="0.15">
      <c r="A6" s="1" t="s">
        <v>147</v>
      </c>
      <c r="B6" s="3"/>
      <c r="C6" s="2" t="s">
        <v>343</v>
      </c>
      <c r="E6">
        <v>20200825</v>
      </c>
      <c r="F6" t="s">
        <v>27</v>
      </c>
    </row>
    <row r="7" spans="1:6" x14ac:dyDescent="0.15">
      <c r="A7" s="1" t="s">
        <v>148</v>
      </c>
      <c r="B7" s="3"/>
      <c r="C7" s="2" t="s">
        <v>26</v>
      </c>
      <c r="E7">
        <v>20200825</v>
      </c>
      <c r="F7" t="s">
        <v>28</v>
      </c>
    </row>
    <row r="8" spans="1:6" x14ac:dyDescent="0.15">
      <c r="A8" s="1" t="s">
        <v>149</v>
      </c>
      <c r="B8" s="3"/>
      <c r="C8" s="2"/>
      <c r="E8">
        <v>20200825</v>
      </c>
      <c r="F8" t="s">
        <v>139</v>
      </c>
    </row>
    <row r="9" spans="1:6" x14ac:dyDescent="0.15">
      <c r="A9" s="1" t="s">
        <v>150</v>
      </c>
      <c r="B9" s="3"/>
      <c r="C9" s="2"/>
      <c r="E9">
        <v>20201006</v>
      </c>
      <c r="F9" t="s">
        <v>140</v>
      </c>
    </row>
    <row r="10" spans="1:6" x14ac:dyDescent="0.15">
      <c r="A10" s="1" t="s">
        <v>151</v>
      </c>
      <c r="B10" s="3"/>
      <c r="C10" s="2"/>
      <c r="E10">
        <v>20201008</v>
      </c>
      <c r="F10" t="s">
        <v>141</v>
      </c>
    </row>
    <row r="11" spans="1:6" x14ac:dyDescent="0.15">
      <c r="A11" s="1" t="s">
        <v>152</v>
      </c>
      <c r="B11" s="3"/>
      <c r="E11">
        <v>20201113</v>
      </c>
      <c r="F11" t="s">
        <v>142</v>
      </c>
    </row>
    <row r="12" spans="1:6" x14ac:dyDescent="0.15">
      <c r="A12" s="1" t="s">
        <v>153</v>
      </c>
      <c r="B12" s="3"/>
      <c r="E12">
        <v>20210118</v>
      </c>
      <c r="F12" t="s">
        <v>69</v>
      </c>
    </row>
    <row r="13" spans="1:6" x14ac:dyDescent="0.15">
      <c r="A13" s="1" t="s">
        <v>54</v>
      </c>
      <c r="B13" s="3"/>
      <c r="E13">
        <v>20210121</v>
      </c>
      <c r="F13" t="s">
        <v>70</v>
      </c>
    </row>
    <row r="14" spans="1:6" x14ac:dyDescent="0.15">
      <c r="A14" s="1" t="s">
        <v>55</v>
      </c>
      <c r="B14" s="3"/>
    </row>
    <row r="15" spans="1:6" x14ac:dyDescent="0.15">
      <c r="A15" s="1" t="s">
        <v>56</v>
      </c>
      <c r="B15" s="3"/>
    </row>
    <row r="16" spans="1:6" x14ac:dyDescent="0.15">
      <c r="A16" s="1" t="s">
        <v>57</v>
      </c>
      <c r="B16" s="3"/>
    </row>
    <row r="17" spans="1:2" x14ac:dyDescent="0.15">
      <c r="A17" s="1" t="s">
        <v>58</v>
      </c>
      <c r="B17" s="3"/>
    </row>
    <row r="18" spans="1:2" x14ac:dyDescent="0.15">
      <c r="A18" s="1" t="s">
        <v>59</v>
      </c>
      <c r="B18" s="4"/>
    </row>
    <row r="19" spans="1:2" x14ac:dyDescent="0.15">
      <c r="A19" s="1" t="s">
        <v>60</v>
      </c>
      <c r="B19" s="4"/>
    </row>
    <row r="20" spans="1:2" x14ac:dyDescent="0.15">
      <c r="A20" s="1" t="s">
        <v>61</v>
      </c>
      <c r="B20" s="4"/>
    </row>
    <row r="21" spans="1:2" x14ac:dyDescent="0.15">
      <c r="A21" s="1" t="s">
        <v>62</v>
      </c>
    </row>
    <row r="22" spans="1:2" x14ac:dyDescent="0.15">
      <c r="A22" s="1" t="s">
        <v>63</v>
      </c>
    </row>
    <row r="23" spans="1:2" x14ac:dyDescent="0.15">
      <c r="A23" s="1" t="s">
        <v>64</v>
      </c>
    </row>
    <row r="24" spans="1:2" x14ac:dyDescent="0.15">
      <c r="A24" s="1"/>
    </row>
    <row r="25" spans="1:2" x14ac:dyDescent="0.15">
      <c r="A25" s="1"/>
    </row>
    <row r="26" spans="1:2" x14ac:dyDescent="0.15">
      <c r="A26" s="1"/>
    </row>
    <row r="27" spans="1:2" x14ac:dyDescent="0.15">
      <c r="A27" s="1"/>
    </row>
  </sheetData>
  <sheetProtection sheet="1" objects="1" scenarios="1"/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北和申込書</vt:lpstr>
      <vt:lpstr>ABCエリア</vt:lpstr>
      <vt:lpstr>DEエリア</vt:lpstr>
      <vt:lpstr>FGエリア</vt:lpstr>
      <vt:lpstr>HIエリア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</dc:creator>
  <cp:lastModifiedBy>有限会社レジオン平賀</cp:lastModifiedBy>
  <cp:lastPrinted>2021-11-30T06:56:55Z</cp:lastPrinted>
  <dcterms:created xsi:type="dcterms:W3CDTF">2012-04-12T02:20:30Z</dcterms:created>
  <dcterms:modified xsi:type="dcterms:W3CDTF">2021-12-09T02:51:51Z</dcterms:modified>
</cp:coreProperties>
</file>